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253.100\share\50   森林山村多面的\★R5年度森林山村多面的交付金\１募集・申請関係\03申請説明会配布資料\HPアップ\"/>
    </mc:Choice>
  </mc:AlternateContent>
  <xr:revisionPtr revIDLastSave="0" documentId="8_{4C9DCB2C-4318-4364-B493-1F1AC4F64BA8}" xr6:coauthVersionLast="47" xr6:coauthVersionMax="47" xr10:uidLastSave="{00000000-0000-0000-0000-000000000000}"/>
  <bookViews>
    <workbookView xWindow="-120" yWindow="-120" windowWidth="20730" windowHeight="11160" xr2:uid="{777B9171-DDD7-40A1-9095-768E3AD3C07A}"/>
  </bookViews>
  <sheets>
    <sheet name="様式第12号" sheetId="1" r:id="rId1"/>
  </sheets>
  <definedNames>
    <definedName name="_xlnm.Print_Area" localSheetId="0">様式第12号!$A$1:$P$99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K38" i="1"/>
  <c r="O38" i="1" s="1"/>
  <c r="M34" i="1"/>
  <c r="K34" i="1"/>
  <c r="T55" i="1"/>
  <c r="T56" i="1"/>
  <c r="T57" i="1"/>
  <c r="T58" i="1"/>
  <c r="T59" i="1"/>
  <c r="T60" i="1"/>
  <c r="T54" i="1"/>
  <c r="M46" i="1"/>
  <c r="K46" i="1"/>
  <c r="I42" i="1"/>
  <c r="O42" i="1" s="1"/>
  <c r="S61" i="1"/>
  <c r="I46" i="1"/>
  <c r="O32" i="1"/>
  <c r="I34" i="1"/>
  <c r="I35" i="1"/>
  <c r="O35" i="1" s="1"/>
  <c r="I36" i="1"/>
  <c r="O36" i="1" s="1"/>
  <c r="I38" i="1"/>
  <c r="I39" i="1"/>
  <c r="O39" i="1" s="1"/>
  <c r="I40" i="1"/>
  <c r="O40" i="1" s="1"/>
  <c r="I43" i="1"/>
  <c r="O43" i="1" s="1"/>
  <c r="I44" i="1"/>
  <c r="O44" i="1" s="1"/>
  <c r="O49" i="1"/>
  <c r="O46" i="1" l="1"/>
  <c r="M51" i="1"/>
  <c r="M59" i="1" s="1"/>
  <c r="T61" i="1"/>
  <c r="I53" i="1" s="1"/>
  <c r="O53" i="1" s="1"/>
  <c r="O34" i="1"/>
  <c r="K51" i="1"/>
  <c r="K59" i="1" s="1"/>
  <c r="I51" i="1"/>
  <c r="O51" i="1" l="1"/>
  <c r="C72" i="1" s="1"/>
  <c r="I59" i="1"/>
  <c r="O59" i="1" s="1"/>
</calcChain>
</file>

<file path=xl/sharedStrings.xml><?xml version="1.0" encoding="utf-8"?>
<sst xmlns="http://schemas.openxmlformats.org/spreadsheetml/2006/main" count="156" uniqueCount="105">
  <si>
    <t xml:space="preserve">  作業安全のための規範（個別規範：林業）事業者向けチェックシート、活動計画書、協定及び活動組織の運営に関する規約等を添付するものとする。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3"/>
  </si>
  <si>
    <t>＜施行注意＞</t>
  </si>
  <si>
    <t>（注）地域外関係者との現地確認や活動内容の調整を必ず行うこと。</t>
    <phoneticPr fontId="3"/>
  </si>
  <si>
    <t>８．関係人口創出・維持タイプの相手先及び活動内容</t>
  </si>
  <si>
    <t>（注）安全講習等は、対象森林内で実施するものを記載すること。</t>
    <phoneticPr fontId="3"/>
  </si>
  <si>
    <t>月</t>
  </si>
  <si>
    <t>実施月</t>
  </si>
  <si>
    <t>講習の内容</t>
  </si>
  <si>
    <t>講習の名称</t>
  </si>
  <si>
    <t>７．安全講習等の名称及び内容</t>
  </si>
  <si>
    <t>３．資機材・施設の整備等</t>
    <rPh sb="11" eb="12">
      <t>ナド</t>
    </rPh>
    <phoneticPr fontId="3"/>
  </si>
  <si>
    <t>　D 関係人口創出・維持タイプ</t>
    <phoneticPr fontId="3"/>
  </si>
  <si>
    <t>　C 森林機能強化タイプ</t>
    <phoneticPr fontId="3"/>
  </si>
  <si>
    <t>　B 森林資源利用タイプ</t>
    <phoneticPr fontId="3"/>
  </si>
  <si>
    <t>　A-2 地域環境保全タイプ（侵入竹除去、竹林整備）</t>
    <phoneticPr fontId="3"/>
  </si>
  <si>
    <t>　A-1 地域環境保全タイプ（里山林保全）</t>
    <phoneticPr fontId="3"/>
  </si>
  <si>
    <t>２．実践活動</t>
  </si>
  <si>
    <t>１．活動推進費</t>
  </si>
  <si>
    <t>３月</t>
  </si>
  <si>
    <t>２月</t>
  </si>
  <si>
    <t>１月</t>
  </si>
  <si>
    <t>12月</t>
  </si>
  <si>
    <t>11月</t>
  </si>
  <si>
    <t>10月</t>
  </si>
  <si>
    <t>９月</t>
  </si>
  <si>
    <t>８月</t>
  </si>
  <si>
    <t>７月</t>
  </si>
  <si>
    <t>６月</t>
  </si>
  <si>
    <t>５月</t>
  </si>
  <si>
    <t>４月</t>
  </si>
  <si>
    <t>取組内容</t>
  </si>
  <si>
    <t>６．月別スケジュール</t>
  </si>
  <si>
    <t>５．事業費（活動推進費＋各タイプ計＋資機材・施設の整備（購入額））</t>
  </si>
  <si>
    <t>（注４）地域環境保全タイプ及び森林資源利用タイプの交付単価は、活動計画の経過年度によって異なるので留意すること。</t>
  </si>
  <si>
    <t>（注３）都道府県の支援額、市町村の支援額及び計については、申請時に都道府県や市町村から予定額を聞いている場合等に記載すること。</t>
    <phoneticPr fontId="3"/>
  </si>
  <si>
    <t>（注２）当該年度に長期にわたり手入れをしなかったと考えられる里山林を整備する面積は、活動期間内の前年度までに該当する里山林の整備を実施した場合は、その森林の面積を除外し、当該年度に新たに里山林の整備を実施する面積を記載すること。</t>
    <phoneticPr fontId="3"/>
  </si>
  <si>
    <t>（注１）面積は0.1ha、延長はm単位で記入。</t>
    <phoneticPr fontId="3"/>
  </si>
  <si>
    <t>ha</t>
  </si>
  <si>
    <t>当該年度に長期にわたり手入れをしていなかったと考えられる里山林を整備する面積</t>
  </si>
  <si>
    <t>間伐等（除伐、枝打ちを含む。）の実施面積</t>
  </si>
  <si>
    <t>円</t>
  </si>
  <si>
    <t>計</t>
  </si>
  <si>
    <t>1/3 以内</t>
    <phoneticPr fontId="3"/>
  </si>
  <si>
    <t>資機材・施設の整備等（林内作業車、薪割り機、薪ストーブ又は炭焼き小屋等）</t>
  </si>
  <si>
    <t>1/2 以内</t>
    <phoneticPr fontId="3"/>
  </si>
  <si>
    <t>資機材・施設の整備等</t>
  </si>
  <si>
    <t>小　計</t>
  </si>
  <si>
    <t>/年</t>
  </si>
  <si>
    <t>50,000円</t>
  </si>
  <si>
    <t>ｍ</t>
  </si>
  <si>
    <t>800円/ｍ</t>
  </si>
  <si>
    <t>森林機能強化タイプ</t>
  </si>
  <si>
    <t>110,000円/ha</t>
    <phoneticPr fontId="4"/>
  </si>
  <si>
    <t>115,000円/ha</t>
    <phoneticPr fontId="4"/>
  </si>
  <si>
    <t>120,000円/ha</t>
  </si>
  <si>
    <t>ha</t>
    <phoneticPr fontId="3"/>
  </si>
  <si>
    <t>森林資源利用タイプ</t>
  </si>
  <si>
    <t>245,000円/ha</t>
    <phoneticPr fontId="4"/>
  </si>
  <si>
    <t>265,000円/ha</t>
    <phoneticPr fontId="4"/>
  </si>
  <si>
    <t>285,000円/ha</t>
    <phoneticPr fontId="4"/>
  </si>
  <si>
    <t>地域環境保全タイプ（侵入竹除去・竹林整備）</t>
    <phoneticPr fontId="3"/>
  </si>
  <si>
    <t>地域環境保全タイプ（里山林保全）</t>
  </si>
  <si>
    <t>初年度のみ</t>
  </si>
  <si>
    <t>112,500円</t>
  </si>
  <si>
    <t>活動推進費</t>
  </si>
  <si>
    <t>交付金額</t>
  </si>
  <si>
    <t>森林面積等</t>
  </si>
  <si>
    <t>交付単価等</t>
  </si>
  <si>
    <t>取組メニュー</t>
  </si>
  <si>
    <t>４．森林・山村多面的機能発揮対策交付金</t>
  </si>
  <si>
    <t>３．担当者名・電話番号（連絡がとれる担当者及び電話番号を記載）</t>
  </si>
  <si>
    <t>記</t>
  </si>
  <si>
    <t>　森林・山村多面的機能発揮対策実施要領（平成25年５月16日25林整森第74号林野庁長官通知）別紙３の第５の４（１）に基づき、下記のとおり森林・山村多面的機能発揮対策交付金の採択を申請する。</t>
  </si>
  <si>
    <t>代表　○○　○○　　</t>
  </si>
  <si>
    <t>（別紙３　様式第11号）</t>
    <phoneticPr fontId="3"/>
  </si>
  <si>
    <t>都道府県の支援額</t>
    <phoneticPr fontId="3"/>
  </si>
  <si>
    <t>市町村の支援額</t>
    <phoneticPr fontId="3"/>
  </si>
  <si>
    <t>円</t>
    <rPh sb="0" eb="1">
      <t>エン</t>
    </rPh>
    <phoneticPr fontId="2"/>
  </si>
  <si>
    <t>作業の基礎講習会</t>
    <phoneticPr fontId="2"/>
  </si>
  <si>
    <t xml:space="preserve">                                                     ○△の森を育てる会　　　　　</t>
    <phoneticPr fontId="3"/>
  </si>
  <si>
    <t>※ 代表（会長）と異なってもかまわない</t>
    <rPh sb="2" eb="4">
      <t>ダイヒョウ</t>
    </rPh>
    <rPh sb="5" eb="7">
      <t>カイチョウ</t>
    </rPh>
    <rPh sb="9" eb="10">
      <t>コト</t>
    </rPh>
    <phoneticPr fontId="2"/>
  </si>
  <si>
    <t>千葉県里山林保全整備推進地域協議会</t>
    <rPh sb="0" eb="3">
      <t>チバケン</t>
    </rPh>
    <rPh sb="3" eb="5">
      <t>サトヤマ</t>
    </rPh>
    <rPh sb="5" eb="6">
      <t>リン</t>
    </rPh>
    <rPh sb="6" eb="8">
      <t>ホゼン</t>
    </rPh>
    <rPh sb="8" eb="10">
      <t>セイビ</t>
    </rPh>
    <rPh sb="10" eb="12">
      <t>スイシン</t>
    </rPh>
    <phoneticPr fontId="2"/>
  </si>
  <si>
    <t>会長　佐藤　孝之　殿</t>
    <rPh sb="3" eb="5">
      <t>サトウ</t>
    </rPh>
    <rPh sb="6" eb="8">
      <t>タカユキ</t>
    </rPh>
    <phoneticPr fontId="2"/>
  </si>
  <si>
    <t>令和５年度　森林・山村多面的機能発揮対策交付金に係る採択申請書</t>
    <rPh sb="0" eb="2">
      <t>レイワ</t>
    </rPh>
    <phoneticPr fontId="2"/>
  </si>
  <si>
    <t>１．活動組織名　　○△の森を育てる会</t>
    <phoneticPr fontId="2"/>
  </si>
  <si>
    <t>【地域外関係者の相手先名】 
　御園町（佐倉市御園町）町内会の有志</t>
    <rPh sb="16" eb="18">
      <t>ミソノ</t>
    </rPh>
    <rPh sb="18" eb="19">
      <t>マチ</t>
    </rPh>
    <rPh sb="20" eb="23">
      <t>サクラシ</t>
    </rPh>
    <rPh sb="23" eb="26">
      <t>ミソノチョウ</t>
    </rPh>
    <rPh sb="27" eb="29">
      <t>チョウナイ</t>
    </rPh>
    <rPh sb="29" eb="30">
      <t>カイ</t>
    </rPh>
    <rPh sb="31" eb="33">
      <t>ユウシ</t>
    </rPh>
    <phoneticPr fontId="3"/>
  </si>
  <si>
    <t>チェーンソーの取扱いの他、作業の実施方法、森林作業の留意点、緊急時の対応方法などを学ぶ</t>
    <rPh sb="7" eb="9">
      <t>トリアツカ</t>
    </rPh>
    <rPh sb="11" eb="12">
      <t>ホカ</t>
    </rPh>
    <rPh sb="13" eb="15">
      <t>サギョウ</t>
    </rPh>
    <rPh sb="16" eb="18">
      <t>ジッシ</t>
    </rPh>
    <rPh sb="18" eb="20">
      <t>ホウホウ</t>
    </rPh>
    <rPh sb="21" eb="23">
      <t>シンリン</t>
    </rPh>
    <rPh sb="23" eb="25">
      <t>サギョウ</t>
    </rPh>
    <rPh sb="26" eb="29">
      <t>リュウイテン</t>
    </rPh>
    <rPh sb="30" eb="33">
      <t>キンキュウジ</t>
    </rPh>
    <rPh sb="34" eb="36">
      <t>タイオウ</t>
    </rPh>
    <rPh sb="36" eb="38">
      <t>ホウホウ</t>
    </rPh>
    <rPh sb="41" eb="42">
      <t>マナ</t>
    </rPh>
    <phoneticPr fontId="2"/>
  </si>
  <si>
    <t>資機材</t>
    <rPh sb="0" eb="3">
      <t>シキザイ</t>
    </rPh>
    <phoneticPr fontId="2"/>
  </si>
  <si>
    <t>金額</t>
    <rPh sb="0" eb="2">
      <t>キンガク</t>
    </rPh>
    <phoneticPr fontId="2"/>
  </si>
  <si>
    <t>申請額</t>
    <rPh sb="0" eb="3">
      <t>シンセイガク</t>
    </rPh>
    <phoneticPr fontId="2"/>
  </si>
  <si>
    <t>関係人口創出・維持タイプ</t>
    <phoneticPr fontId="2"/>
  </si>
  <si>
    <t>国</t>
    <rPh sb="0" eb="1">
      <t>クニ</t>
    </rPh>
    <phoneticPr fontId="2"/>
  </si>
  <si>
    <t>県</t>
    <rPh sb="0" eb="1">
      <t>ケン</t>
    </rPh>
    <phoneticPr fontId="2"/>
  </si>
  <si>
    <t>市町</t>
    <rPh sb="0" eb="2">
      <t>シマチ</t>
    </rPh>
    <phoneticPr fontId="2"/>
  </si>
  <si>
    <t>関係人口創出・維持タイプを申請する場合の金額</t>
    <rPh sb="13" eb="15">
      <t>シンセイ</t>
    </rPh>
    <rPh sb="17" eb="19">
      <t>バアイ</t>
    </rPh>
    <rPh sb="20" eb="21">
      <t>カネ</t>
    </rPh>
    <rPh sb="21" eb="22">
      <t>ガク</t>
    </rPh>
    <phoneticPr fontId="2"/>
  </si>
  <si>
    <t>活動推進費を申請する場合の金額</t>
    <rPh sb="0" eb="2">
      <t>カツドウ</t>
    </rPh>
    <rPh sb="2" eb="5">
      <t>スイシンヒ</t>
    </rPh>
    <rPh sb="6" eb="8">
      <t>シンセイ</t>
    </rPh>
    <rPh sb="10" eb="12">
      <t>バアイ</t>
    </rPh>
    <rPh sb="13" eb="14">
      <t>カネ</t>
    </rPh>
    <rPh sb="14" eb="15">
      <t>ガク</t>
    </rPh>
    <phoneticPr fontId="2"/>
  </si>
  <si>
    <t>チェーンソー</t>
    <phoneticPr fontId="2"/>
  </si>
  <si>
    <t>ロープウィンチ</t>
    <phoneticPr fontId="2"/>
  </si>
  <si>
    <t>刈払い機</t>
    <rPh sb="0" eb="2">
      <t>カリハラ</t>
    </rPh>
    <rPh sb="3" eb="4">
      <t>キ</t>
    </rPh>
    <phoneticPr fontId="2"/>
  </si>
  <si>
    <t>当該年度に長期にわたり手入れをしていなかったと考えられる里山林を整備する面積</t>
    <phoneticPr fontId="2"/>
  </si>
  <si>
    <t>初年度の未記入、地域環境保全タイプの面積</t>
    <rPh sb="0" eb="3">
      <t>ショネンド</t>
    </rPh>
    <rPh sb="4" eb="7">
      <t>ミキニュウ</t>
    </rPh>
    <rPh sb="8" eb="10">
      <t>チイキ</t>
    </rPh>
    <rPh sb="10" eb="12">
      <t>カンキョウ</t>
    </rPh>
    <rPh sb="12" eb="14">
      <t>ホゼン</t>
    </rPh>
    <rPh sb="18" eb="20">
      <t>メンセキ</t>
    </rPh>
    <phoneticPr fontId="2"/>
  </si>
  <si>
    <t>【活動内容】</t>
    <phoneticPr fontId="2"/>
  </si>
  <si>
    <t>　竹の伐採、枝払い、片付け作業</t>
    <rPh sb="1" eb="2">
      <t>タケ</t>
    </rPh>
    <rPh sb="3" eb="5">
      <t>バッサイ</t>
    </rPh>
    <rPh sb="6" eb="7">
      <t>エダ</t>
    </rPh>
    <rPh sb="7" eb="8">
      <t>ハラ</t>
    </rPh>
    <rPh sb="10" eb="12">
      <t>カタヅ</t>
    </rPh>
    <rPh sb="13" eb="15">
      <t>サギョウ</t>
    </rPh>
    <phoneticPr fontId="3"/>
  </si>
  <si>
    <t>２．協定の対象となる森林の位置　市原市○△字池の脇12、32-1、33</t>
    <rPh sb="16" eb="18">
      <t>イチハラ</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</si>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</sst>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4" x14ac:knownFonts="1">
    <font>
      <sz val="11"/>
      <color theme="1"/>
      <name val="游ゴシック"/>
      <family val="2"/>
      <charset val="128"/>
      <scheme val="minor"/>
    </font>
    <font>
      <sz val="10"/>
      <color theme="1"/>
      <name val="ＭＳ Ｐゴシック"/>
      <family val="2"/>
      <charset val="128"/>
    </font>
    <font>
      <sz val="6"/>
      <name val="游ゴシック"/>
      <family val="2"/>
      <charset val="128"/>
      <scheme val="minor"/>
    </font>
    <font>
      <sz val="6"/>
      <name val="ＭＳ Ｐゴシック"/>
      <family val="2"/>
      <charset val="128"/>
    </font>
    <font>
      <sz val="6"/>
      <name val="游ゴシック"/>
      <family val="3"/>
      <charset val="128"/>
      <scheme val="minor"/>
    </font>
    <font>
      <sz val="10"/>
      <name val="ＭＳ ゴシック"/>
      <family val="3"/>
      <charset val="128"/>
    </font>
    <font>
      <sz val="11"/>
      <name val="游ゴシック"/>
      <family val="2"/>
      <charset val="128"/>
      <scheme val="minor"/>
    </font>
    <font>
      <sz val="12"/>
      <name val="游ゴシック"/>
      <family val="2"/>
      <charset val="128"/>
      <scheme val="minor"/>
    </font>
    <font>
      <sz val="10.5"/>
      <name val="Century"/>
      <family val="1"/>
    </font>
    <font>
      <sz val="10"/>
      <name val="ＭＳ Ｐゴシック"/>
      <family val="2"/>
      <charset val="128"/>
    </font>
    <font>
      <sz val="12"/>
      <name val="ＭＳ ゴシック"/>
      <family val="3"/>
      <charset val="128"/>
    </font>
    <font>
      <sz val="11"/>
      <name val="ＭＳ ゴシック"/>
      <family val="3"/>
      <charset val="128"/>
    </font>
    <font>
      <sz val="8"/>
      <name val="ＭＳ ゴシック"/>
      <family val="3"/>
      <charset val="128"/>
    </font>
    <font>
      <b/>
      <sz val="12"/>
      <color theme="1"/>
      <name val="ＭＳ ゴシック"/>
      <family val="3"/>
      <charset val="128"/>
    </font>
  </fonts>
  <fills count="2">
    <fill>
      <patternFill patternType="none"/>
    </fill>
    <fill>
      <patternFill patternType="gray125"/>
    </fill>
  </fills>
  <borders count="24">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s>
  <cellStyleXfs count="2">
    <xf numFmtId="0" fontId="0" fillId="0" borderId="0">
      <alignment vertical="center"/>
    </xf>
    <xf numFmtId="0" fontId="1" fillId="0" borderId="0">
      <alignment vertical="center"/>
    </xf>
  </cellStyleXfs>
  <cellXfs count="162">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8" fillId="0" borderId="0" xfId="1" applyFont="1" applyAlignment="1">
      <alignment horizontal="justify" vertical="center"/>
    </xf>
    <xf numFmtId="0" fontId="9" fillId="0" borderId="0" xfId="1" applyFont="1">
      <alignment vertical="center"/>
    </xf>
    <xf numFmtId="0" fontId="10" fillId="0" borderId="0" xfId="1" applyFont="1" applyAlignment="1">
      <alignment horizontal="left" vertical="center"/>
    </xf>
    <xf numFmtId="0" fontId="5" fillId="0" borderId="0" xfId="1" applyFont="1">
      <alignment vertical="center"/>
    </xf>
    <xf numFmtId="0" fontId="10" fillId="0" borderId="0" xfId="1" applyFont="1" applyAlignment="1">
      <alignment horizontal="right" vertical="center" wrapText="1"/>
    </xf>
    <xf numFmtId="0" fontId="10" fillId="0" borderId="0" xfId="1" applyFont="1" applyAlignment="1">
      <alignment horizontal="justify" vertical="center"/>
    </xf>
    <xf numFmtId="0" fontId="10" fillId="0" borderId="0" xfId="1" applyFont="1" applyAlignment="1">
      <alignment horizontal="left" vertical="center" wrapText="1"/>
    </xf>
    <xf numFmtId="0" fontId="10" fillId="0" borderId="0" xfId="1" applyFont="1" applyAlignment="1">
      <alignment horizontal="center" vertical="center" wrapText="1"/>
    </xf>
    <xf numFmtId="0" fontId="10" fillId="0" borderId="0" xfId="1" applyFont="1" applyAlignment="1">
      <alignment horizontal="justify" vertical="center" wrapText="1"/>
    </xf>
    <xf numFmtId="0" fontId="10" fillId="0" borderId="0" xfId="1" applyFont="1" applyAlignment="1">
      <alignment vertical="center" wrapText="1"/>
    </xf>
    <xf numFmtId="0" fontId="10" fillId="0" borderId="7" xfId="1" applyFont="1" applyBorder="1" applyAlignment="1">
      <alignment horizontal="center" vertical="center" wrapText="1"/>
    </xf>
    <xf numFmtId="0" fontId="10" fillId="0" borderId="0" xfId="1" applyFont="1">
      <alignment vertical="center"/>
    </xf>
    <xf numFmtId="0" fontId="12" fillId="0" borderId="10" xfId="1" applyFont="1" applyBorder="1" applyAlignment="1">
      <alignment horizontal="center" vertical="center" wrapText="1"/>
    </xf>
    <xf numFmtId="0" fontId="12" fillId="0" borderId="11" xfId="1" applyFont="1" applyBorder="1" applyAlignment="1">
      <alignment horizontal="justify" vertical="top" wrapText="1"/>
    </xf>
    <xf numFmtId="0" fontId="12" fillId="0" borderId="12" xfId="1" applyFont="1" applyBorder="1" applyAlignment="1">
      <alignment horizontal="justify" vertical="top" wrapText="1"/>
    </xf>
    <xf numFmtId="0" fontId="12" fillId="0" borderId="10" xfId="1" applyFont="1" applyBorder="1" applyAlignment="1">
      <alignment vertical="top" wrapText="1"/>
    </xf>
    <xf numFmtId="0" fontId="12" fillId="0" borderId="10" xfId="1" applyFont="1" applyBorder="1" applyAlignment="1">
      <alignment horizontal="justify" vertical="top" wrapText="1"/>
    </xf>
    <xf numFmtId="0" fontId="1" fillId="0" borderId="10" xfId="1" applyBorder="1">
      <alignment vertical="center"/>
    </xf>
    <xf numFmtId="0" fontId="5" fillId="0" borderId="10" xfId="0" applyFont="1" applyBorder="1" applyAlignment="1">
      <alignment horizontal="center" vertical="center" wrapText="1"/>
    </xf>
    <xf numFmtId="0" fontId="1" fillId="0" borderId="10" xfId="1" applyBorder="1" applyAlignment="1">
      <alignment horizontal="center" vertical="center"/>
    </xf>
    <xf numFmtId="0" fontId="10" fillId="0" borderId="0" xfId="1" applyFont="1" applyAlignment="1">
      <alignment horizontal="left" vertical="top" wrapText="1"/>
    </xf>
    <xf numFmtId="0" fontId="10" fillId="0" borderId="13" xfId="1" applyFont="1" applyBorder="1" applyAlignment="1">
      <alignment horizontal="left" vertical="top" wrapText="1"/>
    </xf>
    <xf numFmtId="176" fontId="10" fillId="0" borderId="0" xfId="1" applyNumberFormat="1" applyFont="1">
      <alignment vertical="center"/>
    </xf>
    <xf numFmtId="0" fontId="7" fillId="0" borderId="0" xfId="0" applyFont="1">
      <alignment vertical="center"/>
    </xf>
    <xf numFmtId="0" fontId="6" fillId="0" borderId="0" xfId="0" applyFont="1">
      <alignment vertical="center"/>
    </xf>
    <xf numFmtId="0" fontId="13" fillId="0" borderId="0" xfId="0" applyFont="1" applyAlignment="1">
      <alignment horizontal="left" vertical="center"/>
    </xf>
    <xf numFmtId="0" fontId="13" fillId="0" borderId="0" xfId="0" applyFont="1">
      <alignment vertical="center"/>
    </xf>
    <xf numFmtId="0" fontId="1" fillId="0" borderId="0" xfId="1" applyAlignment="1"/>
    <xf numFmtId="0" fontId="11" fillId="0" borderId="0" xfId="1" applyFont="1" applyAlignment="1">
      <alignment horizontal="left" vertical="top" wrapText="1"/>
    </xf>
    <xf numFmtId="0" fontId="10" fillId="0" borderId="9"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9" xfId="1" applyFont="1" applyBorder="1" applyAlignment="1">
      <alignment horizontal="center" vertical="top" wrapText="1"/>
    </xf>
    <xf numFmtId="0" fontId="10" fillId="0" borderId="8" xfId="1" applyFont="1" applyBorder="1" applyAlignment="1">
      <alignment horizontal="center" vertical="top" wrapText="1"/>
    </xf>
    <xf numFmtId="0" fontId="10" fillId="0" borderId="0" xfId="1" applyFont="1" applyAlignment="1">
      <alignment horizontal="justify" vertical="center" wrapText="1"/>
    </xf>
    <xf numFmtId="0" fontId="5" fillId="0" borderId="0" xfId="1" applyFont="1">
      <alignment vertical="center"/>
    </xf>
    <xf numFmtId="0" fontId="10" fillId="0" borderId="6" xfId="1" applyFont="1" applyBorder="1" applyAlignment="1">
      <alignment horizontal="left" vertical="top" wrapText="1"/>
    </xf>
    <xf numFmtId="0" fontId="10" fillId="0" borderId="1"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8" xfId="1" applyFont="1" applyBorder="1" applyAlignment="1">
      <alignment horizontal="left" vertical="top" wrapText="1"/>
    </xf>
    <xf numFmtId="0" fontId="10" fillId="0" borderId="7" xfId="1" applyFont="1" applyBorder="1" applyAlignment="1">
      <alignment horizontal="left" vertical="top" wrapText="1"/>
    </xf>
    <xf numFmtId="0" fontId="10" fillId="0" borderId="1" xfId="1" applyFont="1" applyBorder="1" applyAlignment="1">
      <alignment horizontal="left" vertical="center" wrapText="1"/>
    </xf>
    <xf numFmtId="0" fontId="10" fillId="0" borderId="9" xfId="1" applyFont="1" applyBorder="1" applyAlignment="1">
      <alignment horizontal="left" vertical="center" wrapText="1"/>
    </xf>
    <xf numFmtId="0" fontId="10" fillId="0" borderId="8" xfId="1" applyFont="1" applyBorder="1" applyAlignment="1">
      <alignment horizontal="left" vertical="center" wrapText="1"/>
    </xf>
    <xf numFmtId="0" fontId="10" fillId="0" borderId="7" xfId="1" applyFont="1" applyBorder="1" applyAlignment="1">
      <alignment horizontal="left" vertical="center" wrapText="1"/>
    </xf>
    <xf numFmtId="0" fontId="5" fillId="0" borderId="9" xfId="1" applyFont="1" applyBorder="1" applyAlignment="1">
      <alignment horizontal="left" vertical="center"/>
    </xf>
    <xf numFmtId="0" fontId="5" fillId="0" borderId="8" xfId="1" applyFont="1" applyBorder="1" applyAlignment="1">
      <alignment horizontal="left" vertical="center"/>
    </xf>
    <xf numFmtId="0" fontId="5" fillId="0" borderId="7" xfId="1" applyFont="1" applyBorder="1" applyAlignment="1">
      <alignment horizontal="left" vertical="center"/>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0" fontId="5" fillId="0" borderId="10" xfId="1" applyFont="1" applyBorder="1" applyAlignment="1">
      <alignment horizontal="center"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6" xfId="1" applyFont="1" applyBorder="1" applyAlignment="1">
      <alignment horizontal="left" vertical="center" wrapText="1"/>
    </xf>
    <xf numFmtId="0" fontId="5" fillId="0" borderId="1" xfId="1" applyFont="1" applyBorder="1" applyAlignment="1">
      <alignment horizontal="left" vertical="center" wrapText="1"/>
    </xf>
    <xf numFmtId="0" fontId="5" fillId="0" borderId="5" xfId="1" applyFont="1" applyBorder="1" applyAlignment="1">
      <alignment horizontal="left" vertical="center" wrapText="1"/>
    </xf>
    <xf numFmtId="0" fontId="10" fillId="0" borderId="14" xfId="1" applyFont="1" applyBorder="1" applyAlignment="1">
      <alignment horizontal="left" vertical="center" wrapText="1"/>
    </xf>
    <xf numFmtId="0" fontId="0" fillId="0" borderId="0" xfId="0" applyAlignment="1">
      <alignment horizontal="left" vertical="center" wrapText="1"/>
    </xf>
    <xf numFmtId="0" fontId="11" fillId="0" borderId="1" xfId="1" applyFont="1" applyBorder="1" applyAlignment="1">
      <alignment horizontal="left" vertical="center" wrapText="1"/>
    </xf>
    <xf numFmtId="0" fontId="11" fillId="0" borderId="0" xfId="1" applyFont="1" applyAlignment="1">
      <alignment horizontal="left" vertical="center" wrapText="1"/>
    </xf>
    <xf numFmtId="0" fontId="10" fillId="0" borderId="0" xfId="1" applyFont="1" applyAlignment="1">
      <alignment horizontal="left" vertical="center" wrapText="1"/>
    </xf>
    <xf numFmtId="0" fontId="5" fillId="0" borderId="10" xfId="1" applyFont="1" applyBorder="1" applyAlignment="1">
      <alignment horizontal="left" vertical="center" wrapText="1"/>
    </xf>
    <xf numFmtId="176" fontId="10" fillId="0" borderId="0" xfId="1" applyNumberFormat="1" applyFont="1">
      <alignment vertical="center"/>
    </xf>
    <xf numFmtId="0" fontId="7" fillId="0" borderId="0" xfId="0" applyFont="1">
      <alignment vertical="center"/>
    </xf>
    <xf numFmtId="0" fontId="6" fillId="0" borderId="0" xfId="0" applyFont="1">
      <alignment vertical="center"/>
    </xf>
    <xf numFmtId="0" fontId="10"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6" xfId="1" applyFont="1" applyBorder="1" applyAlignment="1">
      <alignment horizontal="center" vertical="top" wrapText="1"/>
    </xf>
    <xf numFmtId="0" fontId="10" fillId="0" borderId="5" xfId="1" applyFont="1" applyBorder="1" applyAlignment="1">
      <alignment horizontal="center" vertical="top" wrapText="1"/>
    </xf>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5" fillId="0" borderId="14" xfId="1" applyFont="1" applyBorder="1" applyAlignment="1">
      <alignment horizontal="left" vertical="center" wrapText="1"/>
    </xf>
    <xf numFmtId="0" fontId="5" fillId="0" borderId="0" xfId="1" applyFont="1" applyAlignment="1">
      <alignment horizontal="left" vertical="center" wrapText="1"/>
    </xf>
    <xf numFmtId="0" fontId="5" fillId="0" borderId="13" xfId="1" applyFont="1" applyBorder="1" applyAlignment="1">
      <alignment horizontal="left" vertical="center" wrapText="1"/>
    </xf>
    <xf numFmtId="0" fontId="5" fillId="0" borderId="4" xfId="1" applyFont="1" applyBorder="1" applyAlignment="1">
      <alignment horizontal="left" vertical="center"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10" fillId="0" borderId="6" xfId="1" applyFont="1" applyBorder="1" applyAlignment="1">
      <alignment horizontal="right" vertical="top" wrapText="1"/>
    </xf>
    <xf numFmtId="0" fontId="10" fillId="0" borderId="5" xfId="1" applyFont="1" applyBorder="1" applyAlignment="1">
      <alignment horizontal="right" vertical="top"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4" xfId="1" applyFont="1" applyBorder="1" applyAlignment="1">
      <alignment horizontal="left" vertical="center" wrapText="1"/>
    </xf>
    <xf numFmtId="0" fontId="10" fillId="0" borderId="3" xfId="1" applyFont="1" applyBorder="1" applyAlignment="1">
      <alignment horizontal="left" vertical="center" wrapText="1"/>
    </xf>
    <xf numFmtId="0" fontId="10" fillId="0" borderId="2" xfId="1" applyFont="1" applyBorder="1" applyAlignment="1">
      <alignment horizontal="left" vertical="center" wrapText="1"/>
    </xf>
    <xf numFmtId="176" fontId="10" fillId="0" borderId="4" xfId="1" applyNumberFormat="1" applyFont="1" applyBorder="1" applyAlignment="1">
      <alignment horizontal="right" vertical="top" wrapText="1"/>
    </xf>
    <xf numFmtId="176" fontId="10" fillId="0" borderId="2" xfId="1" applyNumberFormat="1" applyFont="1" applyBorder="1" applyAlignment="1">
      <alignment horizontal="right" vertical="top" wrapText="1"/>
    </xf>
    <xf numFmtId="3" fontId="10" fillId="0" borderId="4" xfId="1" applyNumberFormat="1" applyFont="1" applyBorder="1" applyAlignment="1">
      <alignment horizontal="right" vertical="top"/>
    </xf>
    <xf numFmtId="3" fontId="10" fillId="0" borderId="2" xfId="1" applyNumberFormat="1" applyFont="1" applyBorder="1" applyAlignment="1">
      <alignment horizontal="right" vertical="top"/>
    </xf>
    <xf numFmtId="0" fontId="10" fillId="0" borderId="13" xfId="1" applyFont="1" applyBorder="1" applyAlignment="1">
      <alignment horizontal="left" vertical="center" wrapText="1"/>
    </xf>
    <xf numFmtId="0" fontId="10" fillId="0" borderId="6" xfId="1" applyFont="1" applyBorder="1" applyAlignment="1">
      <alignment horizontal="right" vertical="center" wrapText="1"/>
    </xf>
    <xf numFmtId="0" fontId="10" fillId="0" borderId="5" xfId="1" applyFont="1" applyBorder="1" applyAlignment="1">
      <alignment horizontal="right" vertical="center" wrapText="1"/>
    </xf>
    <xf numFmtId="176" fontId="10" fillId="0" borderId="14" xfId="1" applyNumberFormat="1" applyFont="1" applyBorder="1" applyAlignment="1">
      <alignment horizontal="center" vertical="center" wrapText="1"/>
    </xf>
    <xf numFmtId="176" fontId="10" fillId="0" borderId="13" xfId="1" applyNumberFormat="1" applyFont="1" applyBorder="1" applyAlignment="1">
      <alignment horizontal="center" vertical="center" wrapText="1"/>
    </xf>
    <xf numFmtId="176" fontId="10" fillId="0" borderId="4" xfId="1" applyNumberFormat="1" applyFont="1" applyBorder="1" applyAlignment="1">
      <alignment horizontal="center" vertical="center" wrapText="1"/>
    </xf>
    <xf numFmtId="176" fontId="10" fillId="0" borderId="2" xfId="1" applyNumberFormat="1" applyFont="1" applyBorder="1" applyAlignment="1">
      <alignment horizontal="center" vertical="center" wrapText="1"/>
    </xf>
    <xf numFmtId="177" fontId="10" fillId="0" borderId="14" xfId="1" applyNumberFormat="1" applyFont="1" applyBorder="1" applyAlignment="1">
      <alignment horizontal="center" vertical="center" wrapText="1"/>
    </xf>
    <xf numFmtId="177" fontId="10" fillId="0" borderId="13" xfId="1" applyNumberFormat="1" applyFont="1" applyBorder="1" applyAlignment="1">
      <alignment horizontal="center" vertical="center" wrapText="1"/>
    </xf>
    <xf numFmtId="177" fontId="10" fillId="0" borderId="4" xfId="1" applyNumberFormat="1" applyFont="1" applyBorder="1" applyAlignment="1">
      <alignment horizontal="center" vertical="center" wrapText="1"/>
    </xf>
    <xf numFmtId="177" fontId="10" fillId="0" borderId="2" xfId="1" applyNumberFormat="1" applyFont="1" applyBorder="1" applyAlignment="1">
      <alignment horizontal="center" vertical="center" wrapText="1"/>
    </xf>
    <xf numFmtId="0" fontId="10" fillId="0" borderId="14" xfId="1" applyFont="1" applyBorder="1" applyAlignment="1">
      <alignment horizontal="right" vertical="top" wrapText="1"/>
    </xf>
    <xf numFmtId="0" fontId="10" fillId="0" borderId="13" xfId="1" applyFont="1" applyBorder="1" applyAlignment="1">
      <alignment horizontal="right" vertical="top" wrapText="1"/>
    </xf>
    <xf numFmtId="176" fontId="10" fillId="0" borderId="4" xfId="1" applyNumberFormat="1" applyFont="1" applyBorder="1" applyAlignment="1">
      <alignment horizontal="right" vertical="center" wrapText="1"/>
    </xf>
    <xf numFmtId="176" fontId="10" fillId="0" borderId="2" xfId="1" applyNumberFormat="1" applyFont="1" applyBorder="1" applyAlignment="1">
      <alignment horizontal="right" vertical="center" wrapText="1"/>
    </xf>
    <xf numFmtId="176" fontId="10" fillId="0" borderId="16" xfId="1" applyNumberFormat="1" applyFont="1" applyBorder="1" applyAlignment="1">
      <alignment horizontal="right" vertical="top" wrapText="1"/>
    </xf>
    <xf numFmtId="176" fontId="10" fillId="0" borderId="15" xfId="1" applyNumberFormat="1" applyFont="1" applyBorder="1" applyAlignment="1">
      <alignment horizontal="right" vertical="top" wrapText="1"/>
    </xf>
    <xf numFmtId="176" fontId="10" fillId="0" borderId="18" xfId="1" applyNumberFormat="1" applyFont="1" applyBorder="1" applyAlignment="1">
      <alignment horizontal="right" vertical="top" wrapText="1"/>
    </xf>
    <xf numFmtId="176" fontId="10" fillId="0" borderId="17" xfId="1" applyNumberFormat="1" applyFont="1" applyBorder="1" applyAlignment="1">
      <alignment horizontal="right" vertical="top" wrapText="1"/>
    </xf>
    <xf numFmtId="0" fontId="10" fillId="0" borderId="14" xfId="1" applyFont="1" applyBorder="1" applyAlignment="1">
      <alignment vertical="center" wrapText="1"/>
    </xf>
    <xf numFmtId="0" fontId="10" fillId="0" borderId="13" xfId="1" applyFont="1" applyBorder="1" applyAlignment="1">
      <alignment vertical="center" wrapText="1"/>
    </xf>
    <xf numFmtId="0" fontId="10" fillId="0" borderId="4" xfId="1" applyFont="1" applyBorder="1" applyAlignment="1">
      <alignment vertical="center" wrapText="1"/>
    </xf>
    <xf numFmtId="0" fontId="10" fillId="0" borderId="2" xfId="1" applyFont="1" applyBorder="1" applyAlignment="1">
      <alignment vertical="center" wrapText="1"/>
    </xf>
    <xf numFmtId="0" fontId="10" fillId="0" borderId="14" xfId="1" applyFont="1" applyBorder="1" applyAlignment="1">
      <alignment horizontal="center" vertical="top" wrapText="1"/>
    </xf>
    <xf numFmtId="0" fontId="10" fillId="0" borderId="13" xfId="1" applyFont="1" applyBorder="1" applyAlignment="1">
      <alignment horizontal="center" vertical="top" wrapText="1"/>
    </xf>
    <xf numFmtId="0" fontId="10" fillId="0" borderId="16" xfId="1" applyFont="1" applyBorder="1" applyAlignment="1">
      <alignment horizontal="right" vertical="top" wrapText="1"/>
    </xf>
    <xf numFmtId="0" fontId="10" fillId="0" borderId="15" xfId="1" applyFont="1" applyBorder="1" applyAlignment="1">
      <alignment horizontal="right" vertical="top" wrapText="1"/>
    </xf>
    <xf numFmtId="0" fontId="10" fillId="0" borderId="16"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17" xfId="1" applyFont="1" applyBorder="1" applyAlignment="1">
      <alignment horizontal="left" vertical="center" wrapText="1"/>
    </xf>
    <xf numFmtId="0" fontId="10" fillId="0" borderId="21"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21" xfId="1" applyFont="1" applyBorder="1" applyAlignment="1">
      <alignment horizontal="right" vertical="top" wrapText="1"/>
    </xf>
    <xf numFmtId="0" fontId="10" fillId="0" borderId="20" xfId="1" applyFont="1" applyBorder="1" applyAlignment="1">
      <alignment horizontal="right" vertical="top" wrapText="1"/>
    </xf>
    <xf numFmtId="0" fontId="10" fillId="0" borderId="16"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6" xfId="1" applyFont="1" applyBorder="1" applyAlignment="1">
      <alignment horizontal="center" vertical="top" wrapText="1"/>
    </xf>
    <xf numFmtId="0" fontId="10" fillId="0" borderId="15" xfId="1" applyFont="1" applyBorder="1" applyAlignment="1">
      <alignment horizontal="center" vertical="top" wrapText="1"/>
    </xf>
    <xf numFmtId="0" fontId="10" fillId="0" borderId="18" xfId="1" applyFont="1" applyBorder="1" applyAlignment="1">
      <alignment horizontal="center" vertical="top" wrapText="1"/>
    </xf>
    <xf numFmtId="0" fontId="10" fillId="0" borderId="17" xfId="1" applyFont="1" applyBorder="1" applyAlignment="1">
      <alignment horizontal="center" vertical="top" wrapText="1"/>
    </xf>
    <xf numFmtId="0" fontId="10" fillId="0" borderId="14" xfId="1" applyFont="1" applyBorder="1" applyAlignment="1">
      <alignment horizontal="center" vertical="center" shrinkToFit="1"/>
    </xf>
    <xf numFmtId="0" fontId="10" fillId="0" borderId="13" xfId="1" applyFont="1" applyBorder="1" applyAlignment="1">
      <alignment horizontal="center" vertical="center" shrinkToFit="1"/>
    </xf>
    <xf numFmtId="3" fontId="10" fillId="0" borderId="14" xfId="1" applyNumberFormat="1" applyFont="1" applyBorder="1" applyAlignment="1">
      <alignment horizontal="right" vertical="top" wrapText="1"/>
    </xf>
    <xf numFmtId="3" fontId="10" fillId="0" borderId="13" xfId="1" applyNumberFormat="1" applyFont="1" applyBorder="1" applyAlignment="1">
      <alignment horizontal="right" vertical="top" wrapText="1"/>
    </xf>
    <xf numFmtId="3" fontId="10" fillId="0" borderId="16" xfId="1" applyNumberFormat="1" applyFont="1" applyBorder="1" applyAlignment="1">
      <alignment horizontal="right" vertical="top" wrapText="1"/>
    </xf>
    <xf numFmtId="3" fontId="10" fillId="0" borderId="15" xfId="1" applyNumberFormat="1" applyFont="1" applyBorder="1" applyAlignment="1">
      <alignment horizontal="right" vertical="top" wrapText="1"/>
    </xf>
    <xf numFmtId="0" fontId="10" fillId="0" borderId="21" xfId="1" applyFont="1" applyBorder="1" applyAlignment="1">
      <alignment horizontal="center" wrapText="1"/>
    </xf>
    <xf numFmtId="0" fontId="10" fillId="0" borderId="20" xfId="1" applyFont="1" applyBorder="1" applyAlignment="1">
      <alignment horizontal="center" wrapText="1"/>
    </xf>
    <xf numFmtId="0" fontId="10" fillId="0" borderId="21" xfId="1" applyFont="1" applyBorder="1" applyAlignment="1">
      <alignment horizontal="left" vertical="center" wrapText="1"/>
    </xf>
    <xf numFmtId="0" fontId="10" fillId="0" borderId="23" xfId="1" applyFont="1" applyBorder="1" applyAlignment="1">
      <alignment horizontal="left" vertical="center" wrapText="1"/>
    </xf>
    <xf numFmtId="0" fontId="10" fillId="0" borderId="20" xfId="1" applyFont="1" applyBorder="1" applyAlignment="1">
      <alignment horizontal="left" vertical="center" wrapText="1"/>
    </xf>
    <xf numFmtId="0" fontId="10" fillId="0" borderId="16" xfId="1" applyFont="1" applyBorder="1" applyAlignment="1">
      <alignment horizontal="left" vertical="center" wrapText="1"/>
    </xf>
    <xf numFmtId="0" fontId="10" fillId="0" borderId="22" xfId="1" applyFont="1" applyBorder="1" applyAlignment="1">
      <alignment horizontal="left" vertical="center" wrapText="1"/>
    </xf>
    <xf numFmtId="0" fontId="10" fillId="0" borderId="15" xfId="1" applyFont="1" applyBorder="1" applyAlignment="1">
      <alignment horizontal="left" vertical="center" wrapText="1"/>
    </xf>
    <xf numFmtId="0" fontId="1" fillId="0" borderId="0" xfId="1" applyAlignment="1">
      <alignment horizontal="center" vertical="center"/>
    </xf>
    <xf numFmtId="0" fontId="10" fillId="0" borderId="0" xfId="1" applyFont="1" applyAlignment="1">
      <alignment horizontal="center" vertical="center" wrapText="1"/>
    </xf>
    <xf numFmtId="58" fontId="10" fillId="0" borderId="0" xfId="1" applyNumberFormat="1" applyFont="1" applyAlignment="1">
      <alignment horizontal="right" vertical="center" wrapText="1"/>
    </xf>
    <xf numFmtId="0" fontId="10" fillId="0" borderId="0" xfId="1" applyFont="1" applyAlignment="1">
      <alignment horizontal="right" vertical="center" wrapText="1"/>
    </xf>
    <xf numFmtId="176" fontId="10" fillId="0" borderId="14" xfId="1" applyNumberFormat="1" applyFont="1" applyBorder="1" applyAlignment="1">
      <alignment horizontal="right" vertical="center" wrapText="1"/>
    </xf>
    <xf numFmtId="176" fontId="10" fillId="0" borderId="13" xfId="1" applyNumberFormat="1" applyFont="1" applyBorder="1" applyAlignment="1">
      <alignment horizontal="right" vertical="center" wrapText="1"/>
    </xf>
  </cellXfs>
  <cellStyles count="2">
    <cellStyle name="標準" xfId="0" builtinId="0"/>
    <cellStyle name="標準 2" xfId="1" xr:uid="{21C0085A-EB09-4F86-B145-3577E7BED1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66675</xdr:colOff>
      <xdr:row>75</xdr:row>
      <xdr:rowOff>123825</xdr:rowOff>
    </xdr:from>
    <xdr:to>
      <xdr:col>11</xdr:col>
      <xdr:colOff>66675</xdr:colOff>
      <xdr:row>75</xdr:row>
      <xdr:rowOff>133350</xdr:rowOff>
    </xdr:to>
    <xdr:cxnSp macro="">
      <xdr:nvCxnSpPr>
        <xdr:cNvPr id="3" name="直線矢印コネクタ 2">
          <a:extLst>
            <a:ext uri="{FF2B5EF4-FFF2-40B4-BE49-F238E27FC236}">
              <a16:creationId xmlns:a16="http://schemas.microsoft.com/office/drawing/2014/main" id="{74C3D900-B86A-46E9-8A8E-40579EF9337F}"/>
            </a:ext>
          </a:extLst>
        </xdr:cNvPr>
        <xdr:cNvCxnSpPr/>
      </xdr:nvCxnSpPr>
      <xdr:spPr>
        <a:xfrm flipV="1">
          <a:off x="2800350" y="15068550"/>
          <a:ext cx="1571625" cy="9525"/>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381000</xdr:colOff>
      <xdr:row>77</xdr:row>
      <xdr:rowOff>217100</xdr:rowOff>
    </xdr:from>
    <xdr:to>
      <xdr:col>13</xdr:col>
      <xdr:colOff>352425</xdr:colOff>
      <xdr:row>77</xdr:row>
      <xdr:rowOff>219075</xdr:rowOff>
    </xdr:to>
    <xdr:cxnSp macro="">
      <xdr:nvCxnSpPr>
        <xdr:cNvPr id="4" name="直線矢印コネクタ 3">
          <a:extLst>
            <a:ext uri="{FF2B5EF4-FFF2-40B4-BE49-F238E27FC236}">
              <a16:creationId xmlns:a16="http://schemas.microsoft.com/office/drawing/2014/main" id="{DAF6C637-D93E-434D-A987-AEF58F5D4B58}"/>
            </a:ext>
          </a:extLst>
        </xdr:cNvPr>
        <xdr:cNvCxnSpPr/>
      </xdr:nvCxnSpPr>
      <xdr:spPr>
        <a:xfrm flipV="1">
          <a:off x="3895725" y="15552350"/>
          <a:ext cx="1533525" cy="1975"/>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342900</xdr:colOff>
      <xdr:row>78</xdr:row>
      <xdr:rowOff>245327</xdr:rowOff>
    </xdr:from>
    <xdr:to>
      <xdr:col>14</xdr:col>
      <xdr:colOff>381000</xdr:colOff>
      <xdr:row>78</xdr:row>
      <xdr:rowOff>255084</xdr:rowOff>
    </xdr:to>
    <xdr:cxnSp macro="">
      <xdr:nvCxnSpPr>
        <xdr:cNvPr id="6" name="直線矢印コネクタ 5">
          <a:extLst>
            <a:ext uri="{FF2B5EF4-FFF2-40B4-BE49-F238E27FC236}">
              <a16:creationId xmlns:a16="http://schemas.microsoft.com/office/drawing/2014/main" id="{7DAB0962-BCB4-4FE3-9EEE-E1DA3594F5A4}"/>
            </a:ext>
          </a:extLst>
        </xdr:cNvPr>
        <xdr:cNvCxnSpPr/>
      </xdr:nvCxnSpPr>
      <xdr:spPr>
        <a:xfrm flipV="1">
          <a:off x="4248150" y="15732977"/>
          <a:ext cx="1600200" cy="9757"/>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80</xdr:row>
      <xdr:rowOff>271637</xdr:rowOff>
    </xdr:from>
    <xdr:to>
      <xdr:col>10</xdr:col>
      <xdr:colOff>371475</xdr:colOff>
      <xdr:row>80</xdr:row>
      <xdr:rowOff>276225</xdr:rowOff>
    </xdr:to>
    <xdr:cxnSp macro="">
      <xdr:nvCxnSpPr>
        <xdr:cNvPr id="8" name="直線矢印コネクタ 7">
          <a:extLst>
            <a:ext uri="{FF2B5EF4-FFF2-40B4-BE49-F238E27FC236}">
              <a16:creationId xmlns:a16="http://schemas.microsoft.com/office/drawing/2014/main" id="{822F8761-CC00-4671-B3AA-F2FC420AAF1A}"/>
            </a:ext>
          </a:extLst>
        </xdr:cNvPr>
        <xdr:cNvCxnSpPr/>
      </xdr:nvCxnSpPr>
      <xdr:spPr>
        <a:xfrm flipV="1">
          <a:off x="3524250" y="16749887"/>
          <a:ext cx="752475" cy="4588"/>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81</xdr:row>
      <xdr:rowOff>276225</xdr:rowOff>
    </xdr:from>
    <xdr:to>
      <xdr:col>11</xdr:col>
      <xdr:colOff>371475</xdr:colOff>
      <xdr:row>81</xdr:row>
      <xdr:rowOff>280813</xdr:rowOff>
    </xdr:to>
    <xdr:cxnSp macro="">
      <xdr:nvCxnSpPr>
        <xdr:cNvPr id="11" name="直線矢印コネクタ 10">
          <a:extLst>
            <a:ext uri="{FF2B5EF4-FFF2-40B4-BE49-F238E27FC236}">
              <a16:creationId xmlns:a16="http://schemas.microsoft.com/office/drawing/2014/main" id="{B962436F-DBF6-4892-BACA-0A5C8AAD2A50}"/>
            </a:ext>
          </a:extLst>
        </xdr:cNvPr>
        <xdr:cNvCxnSpPr/>
      </xdr:nvCxnSpPr>
      <xdr:spPr>
        <a:xfrm flipV="1">
          <a:off x="3914775" y="17249775"/>
          <a:ext cx="752475" cy="4588"/>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82</xdr:row>
      <xdr:rowOff>219075</xdr:rowOff>
    </xdr:from>
    <xdr:to>
      <xdr:col>10</xdr:col>
      <xdr:colOff>9525</xdr:colOff>
      <xdr:row>82</xdr:row>
      <xdr:rowOff>223663</xdr:rowOff>
    </xdr:to>
    <xdr:cxnSp macro="">
      <xdr:nvCxnSpPr>
        <xdr:cNvPr id="12" name="直線矢印コネクタ 11">
          <a:extLst>
            <a:ext uri="{FF2B5EF4-FFF2-40B4-BE49-F238E27FC236}">
              <a16:creationId xmlns:a16="http://schemas.microsoft.com/office/drawing/2014/main" id="{A1996DDA-8C92-4F04-810B-F959776204FD}"/>
            </a:ext>
          </a:extLst>
        </xdr:cNvPr>
        <xdr:cNvCxnSpPr/>
      </xdr:nvCxnSpPr>
      <xdr:spPr>
        <a:xfrm flipV="1">
          <a:off x="3162300" y="17687925"/>
          <a:ext cx="752475" cy="4588"/>
        </a:xfrm>
        <a:prstGeom prst="straightConnector1">
          <a:avLst/>
        </a:prstGeom>
        <a:ln w="571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A3B9F-7672-48F6-A4A3-3A39579BCED5}">
  <sheetPr>
    <tabColor theme="0" tint="-4.9989318521683403E-2"/>
  </sheetPr>
  <dimension ref="A1:U100"/>
  <sheetViews>
    <sheetView showGridLines="0" tabSelected="1" zoomScaleNormal="100" zoomScaleSheetLayoutView="100" workbookViewId="0">
      <selection activeCell="B73" sqref="A73:P99"/>
    </sheetView>
  </sheetViews>
  <sheetFormatPr defaultColWidth="9" defaultRowHeight="12" x14ac:dyDescent="0.4"/>
  <cols>
    <col min="1" max="9" width="5.125" style="5" customWidth="1"/>
    <col min="10" max="10" width="5.25" style="5" customWidth="1"/>
    <col min="11" max="16" width="5.125" style="5" customWidth="1"/>
    <col min="17" max="17" width="9" style="1"/>
    <col min="18" max="18" width="12.125" style="1" customWidth="1"/>
    <col min="19" max="16384" width="9" style="1"/>
  </cols>
  <sheetData>
    <row r="1" spans="1:16" ht="16.5" customHeight="1" x14ac:dyDescent="0.4"/>
    <row r="2" spans="1:16" ht="14.25" x14ac:dyDescent="0.4">
      <c r="A2" s="6" t="s">
        <v>74</v>
      </c>
      <c r="B2" s="7"/>
      <c r="C2" s="7"/>
      <c r="D2" s="7"/>
      <c r="E2" s="7"/>
      <c r="F2" s="7"/>
      <c r="G2" s="7"/>
      <c r="H2" s="7"/>
      <c r="I2" s="7"/>
      <c r="J2" s="7"/>
      <c r="K2" s="7"/>
      <c r="L2" s="7"/>
      <c r="M2" s="7"/>
      <c r="N2" s="7"/>
      <c r="O2" s="7"/>
      <c r="P2" s="7"/>
    </row>
    <row r="3" spans="1:16" ht="14.25" customHeight="1" x14ac:dyDescent="0.4">
      <c r="A3" s="158">
        <v>45056</v>
      </c>
      <c r="B3" s="159"/>
      <c r="C3" s="159"/>
      <c r="D3" s="159"/>
      <c r="E3" s="159"/>
      <c r="F3" s="159"/>
      <c r="G3" s="159"/>
      <c r="H3" s="159"/>
      <c r="I3" s="159"/>
      <c r="J3" s="159"/>
      <c r="K3" s="159"/>
      <c r="L3" s="159"/>
      <c r="M3" s="159"/>
      <c r="N3" s="159"/>
      <c r="O3" s="159"/>
      <c r="P3" s="159"/>
    </row>
    <row r="4" spans="1:16" ht="14.25" x14ac:dyDescent="0.4">
      <c r="A4" s="9"/>
      <c r="B4" s="7"/>
      <c r="C4" s="7"/>
      <c r="D4" s="7"/>
      <c r="E4" s="7"/>
      <c r="F4" s="7"/>
      <c r="G4" s="7"/>
      <c r="H4" s="7"/>
      <c r="I4" s="7"/>
      <c r="J4" s="7"/>
      <c r="K4" s="7"/>
      <c r="L4" s="7"/>
      <c r="M4" s="7"/>
      <c r="N4" s="7"/>
      <c r="O4" s="7"/>
      <c r="P4" s="7"/>
    </row>
    <row r="5" spans="1:16" ht="14.25" customHeight="1" x14ac:dyDescent="0.4">
      <c r="A5" s="66" t="s">
        <v>81</v>
      </c>
      <c r="B5" s="66"/>
      <c r="C5" s="66"/>
      <c r="D5" s="66"/>
      <c r="E5" s="66"/>
      <c r="F5" s="66"/>
      <c r="G5" s="66"/>
      <c r="H5" s="66"/>
      <c r="I5" s="66"/>
      <c r="J5" s="66"/>
      <c r="K5" s="66"/>
      <c r="L5" s="66"/>
      <c r="M5" s="66"/>
      <c r="N5" s="66"/>
      <c r="O5" s="66"/>
      <c r="P5" s="66"/>
    </row>
    <row r="6" spans="1:16" ht="14.25" customHeight="1" x14ac:dyDescent="0.4">
      <c r="A6" s="66" t="s">
        <v>82</v>
      </c>
      <c r="B6" s="66"/>
      <c r="C6" s="66"/>
      <c r="D6" s="66"/>
      <c r="E6" s="66"/>
      <c r="F6" s="66"/>
      <c r="G6" s="66"/>
      <c r="H6" s="66"/>
      <c r="I6" s="66"/>
      <c r="J6" s="66"/>
      <c r="K6" s="66"/>
      <c r="L6" s="66"/>
      <c r="M6" s="66"/>
      <c r="N6" s="66"/>
      <c r="O6" s="66"/>
      <c r="P6" s="66"/>
    </row>
    <row r="7" spans="1:16" ht="14.25" customHeight="1" x14ac:dyDescent="0.4">
      <c r="A7" s="157" t="s">
        <v>79</v>
      </c>
      <c r="B7" s="157"/>
      <c r="C7" s="157"/>
      <c r="D7" s="157"/>
      <c r="E7" s="157"/>
      <c r="F7" s="157"/>
      <c r="G7" s="157"/>
      <c r="H7" s="157"/>
      <c r="I7" s="157"/>
      <c r="J7" s="157"/>
      <c r="K7" s="157"/>
      <c r="L7" s="157"/>
      <c r="M7" s="157"/>
      <c r="N7" s="157"/>
      <c r="O7" s="157"/>
      <c r="P7" s="157"/>
    </row>
    <row r="8" spans="1:16" ht="14.25" customHeight="1" x14ac:dyDescent="0.4">
      <c r="A8" s="159" t="s">
        <v>73</v>
      </c>
      <c r="B8" s="159"/>
      <c r="C8" s="159"/>
      <c r="D8" s="159"/>
      <c r="E8" s="159"/>
      <c r="F8" s="159"/>
      <c r="G8" s="159"/>
      <c r="H8" s="159"/>
      <c r="I8" s="159"/>
      <c r="J8" s="159"/>
      <c r="K8" s="159"/>
      <c r="L8" s="159"/>
      <c r="M8" s="159"/>
      <c r="N8" s="159"/>
      <c r="O8" s="159"/>
      <c r="P8" s="159"/>
    </row>
    <row r="9" spans="1:16" ht="14.25" customHeight="1" x14ac:dyDescent="0.4">
      <c r="A9" s="8"/>
      <c r="B9" s="8"/>
      <c r="C9" s="8"/>
      <c r="D9" s="8"/>
      <c r="E9" s="8"/>
      <c r="F9" s="8"/>
      <c r="G9" s="8"/>
      <c r="H9" s="8"/>
      <c r="I9" s="8"/>
      <c r="J9" s="8"/>
      <c r="K9" s="8"/>
      <c r="L9" s="8"/>
      <c r="M9" s="8"/>
      <c r="N9" s="8"/>
      <c r="O9" s="8"/>
      <c r="P9" s="8"/>
    </row>
    <row r="10" spans="1:16" ht="14.25" x14ac:dyDescent="0.4">
      <c r="A10" s="6"/>
      <c r="B10" s="7"/>
      <c r="C10" s="7"/>
      <c r="D10" s="7"/>
      <c r="E10" s="7"/>
      <c r="F10" s="7"/>
      <c r="G10" s="7"/>
      <c r="H10" s="7"/>
      <c r="I10" s="7"/>
      <c r="J10" s="7"/>
      <c r="K10" s="7"/>
      <c r="L10" s="7"/>
      <c r="M10" s="7"/>
      <c r="N10" s="7"/>
      <c r="O10" s="7"/>
      <c r="P10" s="7"/>
    </row>
    <row r="11" spans="1:16" ht="14.25" customHeight="1" x14ac:dyDescent="0.4">
      <c r="A11" s="157" t="s">
        <v>83</v>
      </c>
      <c r="B11" s="157"/>
      <c r="C11" s="157"/>
      <c r="D11" s="157"/>
      <c r="E11" s="157"/>
      <c r="F11" s="157"/>
      <c r="G11" s="157"/>
      <c r="H11" s="157"/>
      <c r="I11" s="157"/>
      <c r="J11" s="157"/>
      <c r="K11" s="157"/>
      <c r="L11" s="157"/>
      <c r="M11" s="157"/>
      <c r="N11" s="157"/>
      <c r="O11" s="157"/>
      <c r="P11" s="157"/>
    </row>
    <row r="12" spans="1:16" ht="14.25" x14ac:dyDescent="0.4">
      <c r="A12" s="6"/>
      <c r="B12" s="7"/>
      <c r="C12" s="7"/>
      <c r="D12" s="7"/>
      <c r="E12" s="7"/>
      <c r="F12" s="7"/>
      <c r="G12" s="7"/>
      <c r="H12" s="7"/>
      <c r="I12" s="7"/>
      <c r="J12" s="7"/>
      <c r="K12" s="7"/>
      <c r="L12" s="7"/>
      <c r="M12" s="7"/>
      <c r="N12" s="7"/>
      <c r="O12" s="7"/>
      <c r="P12" s="7"/>
    </row>
    <row r="13" spans="1:16" ht="48" customHeight="1" x14ac:dyDescent="0.4">
      <c r="A13" s="66" t="s">
        <v>72</v>
      </c>
      <c r="B13" s="66"/>
      <c r="C13" s="66"/>
      <c r="D13" s="66"/>
      <c r="E13" s="66"/>
      <c r="F13" s="66"/>
      <c r="G13" s="66"/>
      <c r="H13" s="66"/>
      <c r="I13" s="66"/>
      <c r="J13" s="66"/>
      <c r="K13" s="66"/>
      <c r="L13" s="66"/>
      <c r="M13" s="66"/>
      <c r="N13" s="66"/>
      <c r="O13" s="66"/>
      <c r="P13" s="66"/>
    </row>
    <row r="14" spans="1:16" ht="14.25" x14ac:dyDescent="0.4">
      <c r="A14" s="6"/>
      <c r="B14" s="7"/>
      <c r="C14" s="7"/>
      <c r="D14" s="7"/>
      <c r="E14" s="7"/>
      <c r="F14" s="7"/>
      <c r="G14" s="7"/>
      <c r="H14" s="7"/>
      <c r="I14" s="7"/>
      <c r="J14" s="7"/>
      <c r="K14" s="7"/>
      <c r="L14" s="7"/>
      <c r="M14" s="7"/>
      <c r="N14" s="7"/>
      <c r="O14" s="7"/>
      <c r="P14" s="7"/>
    </row>
    <row r="15" spans="1:16" ht="14.25" customHeight="1" x14ac:dyDescent="0.4">
      <c r="A15" s="157" t="s">
        <v>71</v>
      </c>
      <c r="B15" s="157"/>
      <c r="C15" s="157"/>
      <c r="D15" s="157"/>
      <c r="E15" s="157"/>
      <c r="F15" s="157"/>
      <c r="G15" s="157"/>
      <c r="H15" s="157"/>
      <c r="I15" s="157"/>
      <c r="J15" s="157"/>
      <c r="K15" s="157"/>
      <c r="L15" s="157"/>
      <c r="M15" s="157"/>
      <c r="N15" s="157"/>
      <c r="O15" s="157"/>
      <c r="P15" s="157"/>
    </row>
    <row r="16" spans="1:16" ht="14.25" customHeight="1" x14ac:dyDescent="0.4">
      <c r="A16" s="11"/>
      <c r="B16" s="11"/>
      <c r="C16" s="11"/>
      <c r="D16" s="11"/>
      <c r="E16" s="11"/>
      <c r="F16" s="11"/>
      <c r="G16" s="11"/>
      <c r="H16" s="11"/>
      <c r="I16" s="11"/>
      <c r="J16" s="11"/>
      <c r="K16" s="11"/>
      <c r="L16" s="11"/>
      <c r="M16" s="11"/>
      <c r="N16" s="11"/>
      <c r="O16" s="11"/>
      <c r="P16" s="11"/>
    </row>
    <row r="17" spans="1:20" ht="14.25" customHeight="1" x14ac:dyDescent="0.4">
      <c r="A17" s="66" t="s">
        <v>84</v>
      </c>
      <c r="B17" s="66"/>
      <c r="C17" s="66"/>
      <c r="D17" s="66"/>
      <c r="E17" s="66"/>
      <c r="F17" s="66"/>
      <c r="G17" s="66"/>
      <c r="H17" s="66"/>
      <c r="I17" s="66"/>
      <c r="J17" s="66"/>
      <c r="K17" s="66"/>
      <c r="L17" s="66"/>
      <c r="M17" s="66"/>
      <c r="N17" s="66"/>
      <c r="O17" s="66"/>
      <c r="P17" s="66"/>
    </row>
    <row r="18" spans="1:20" ht="14.25" customHeight="1" x14ac:dyDescent="0.4">
      <c r="A18" s="10"/>
      <c r="B18" s="10"/>
      <c r="C18" s="10"/>
      <c r="D18" s="10"/>
      <c r="E18" s="10"/>
      <c r="F18" s="10"/>
      <c r="G18" s="10"/>
      <c r="H18" s="10"/>
      <c r="I18" s="10"/>
      <c r="J18" s="10"/>
      <c r="K18" s="10"/>
      <c r="L18" s="10"/>
      <c r="M18" s="10"/>
      <c r="N18" s="10"/>
      <c r="O18" s="10"/>
      <c r="P18" s="10"/>
    </row>
    <row r="19" spans="1:20" ht="14.25" customHeight="1" x14ac:dyDescent="0.4">
      <c r="A19" s="12"/>
      <c r="B19" s="7"/>
      <c r="C19" s="7"/>
      <c r="D19" s="7"/>
      <c r="E19" s="7"/>
      <c r="F19" s="7"/>
      <c r="G19" s="7"/>
      <c r="H19" s="7"/>
      <c r="I19" s="7"/>
      <c r="J19" s="7"/>
      <c r="K19" s="7"/>
      <c r="L19" s="7"/>
      <c r="M19" s="7"/>
      <c r="N19" s="7"/>
      <c r="O19" s="7"/>
      <c r="P19" s="7"/>
    </row>
    <row r="20" spans="1:20" ht="12" customHeight="1" x14ac:dyDescent="0.4">
      <c r="A20" s="66" t="s">
        <v>103</v>
      </c>
      <c r="B20" s="66"/>
      <c r="C20" s="66"/>
      <c r="D20" s="66"/>
      <c r="E20" s="66"/>
      <c r="F20" s="66"/>
      <c r="G20" s="66"/>
      <c r="H20" s="66"/>
      <c r="I20" s="66"/>
      <c r="J20" s="66"/>
      <c r="K20" s="66"/>
      <c r="L20" s="66"/>
      <c r="M20" s="66"/>
      <c r="N20" s="66"/>
      <c r="O20" s="66"/>
      <c r="P20" s="66"/>
    </row>
    <row r="21" spans="1:20" ht="12" customHeight="1" x14ac:dyDescent="0.4">
      <c r="A21" s="10"/>
      <c r="B21" s="10"/>
      <c r="C21" s="10"/>
      <c r="D21" s="10"/>
      <c r="E21" s="10"/>
      <c r="F21" s="10"/>
      <c r="G21" s="10"/>
      <c r="H21" s="10"/>
      <c r="I21" s="10"/>
      <c r="J21" s="10"/>
      <c r="K21" s="10"/>
      <c r="L21" s="10"/>
      <c r="M21" s="10"/>
      <c r="N21" s="10"/>
      <c r="O21" s="10"/>
      <c r="P21" s="10"/>
    </row>
    <row r="22" spans="1:20" ht="14.25" customHeight="1" x14ac:dyDescent="0.4">
      <c r="A22" s="13"/>
      <c r="B22" s="13"/>
      <c r="C22" s="13"/>
      <c r="D22" s="13"/>
      <c r="E22" s="13"/>
      <c r="F22" s="13"/>
      <c r="G22" s="13"/>
      <c r="H22" s="13"/>
      <c r="I22" s="13"/>
      <c r="J22" s="13"/>
      <c r="K22" s="13"/>
      <c r="L22" s="13"/>
      <c r="M22" s="13"/>
      <c r="N22" s="13"/>
      <c r="O22" s="13"/>
      <c r="P22" s="13"/>
      <c r="S22" s="156"/>
    </row>
    <row r="23" spans="1:20" ht="14.25" customHeight="1" x14ac:dyDescent="0.4">
      <c r="A23" s="38" t="s">
        <v>70</v>
      </c>
      <c r="B23" s="39"/>
      <c r="C23" s="39"/>
      <c r="D23" s="39"/>
      <c r="E23" s="39"/>
      <c r="F23" s="39"/>
      <c r="G23" s="39"/>
      <c r="H23" s="39"/>
      <c r="I23" s="39"/>
      <c r="J23" s="39"/>
      <c r="K23" s="39"/>
      <c r="L23" s="39"/>
      <c r="M23" s="39"/>
      <c r="N23" s="70"/>
      <c r="O23" s="70"/>
      <c r="P23" s="7"/>
      <c r="S23" s="156"/>
    </row>
    <row r="24" spans="1:20" ht="14.25" customHeight="1" x14ac:dyDescent="0.4">
      <c r="A24" s="12"/>
      <c r="B24" s="7"/>
      <c r="C24" s="7"/>
      <c r="D24" s="7"/>
      <c r="E24" s="15" t="s">
        <v>80</v>
      </c>
      <c r="F24" s="7"/>
      <c r="G24" s="7"/>
      <c r="H24" s="7"/>
      <c r="I24" s="7"/>
      <c r="J24" s="7"/>
      <c r="K24" s="7"/>
      <c r="L24" s="7"/>
      <c r="M24" s="7"/>
      <c r="N24" s="7"/>
      <c r="O24" s="7"/>
      <c r="P24" s="7"/>
      <c r="S24" s="3"/>
    </row>
    <row r="25" spans="1:20" ht="65.25" customHeight="1" x14ac:dyDescent="0.4">
      <c r="A25" s="12"/>
      <c r="B25" s="7"/>
      <c r="C25" s="7"/>
      <c r="D25" s="7"/>
      <c r="E25" s="7"/>
      <c r="F25" s="7"/>
      <c r="G25" s="7"/>
      <c r="H25" s="7"/>
      <c r="I25" s="7"/>
      <c r="J25" s="7"/>
      <c r="K25" s="7"/>
      <c r="L25" s="7"/>
      <c r="M25" s="7"/>
      <c r="N25" s="7"/>
      <c r="O25" s="7"/>
      <c r="P25" s="7"/>
      <c r="S25" s="3"/>
    </row>
    <row r="26" spans="1:20" ht="14.25" x14ac:dyDescent="0.4">
      <c r="A26" s="9"/>
      <c r="B26" s="7"/>
      <c r="C26" s="7"/>
      <c r="D26" s="7"/>
      <c r="E26" s="7"/>
      <c r="F26" s="7"/>
      <c r="G26" s="7"/>
      <c r="H26" s="7"/>
      <c r="I26" s="7"/>
      <c r="J26" s="7"/>
      <c r="K26" s="7"/>
      <c r="L26" s="7"/>
      <c r="M26" s="7"/>
      <c r="N26" s="7"/>
      <c r="O26" s="7"/>
      <c r="P26" s="7"/>
    </row>
    <row r="27" spans="1:20" ht="14.25" x14ac:dyDescent="0.4">
      <c r="A27" s="9"/>
      <c r="B27" s="7"/>
      <c r="C27" s="7"/>
      <c r="D27" s="7"/>
      <c r="E27" s="7"/>
      <c r="F27" s="7"/>
      <c r="G27" s="7"/>
      <c r="H27" s="7"/>
      <c r="I27" s="7"/>
      <c r="J27" s="7"/>
      <c r="K27" s="7"/>
      <c r="L27" s="7"/>
      <c r="M27" s="7"/>
      <c r="N27" s="7"/>
      <c r="O27" s="7"/>
      <c r="P27" s="7"/>
    </row>
    <row r="28" spans="1:20" ht="14.25" customHeight="1" x14ac:dyDescent="0.4">
      <c r="A28" s="66" t="s">
        <v>69</v>
      </c>
      <c r="B28" s="66"/>
      <c r="C28" s="66"/>
      <c r="D28" s="66"/>
      <c r="E28" s="66"/>
      <c r="F28" s="66"/>
      <c r="G28" s="66"/>
      <c r="H28" s="66"/>
      <c r="I28" s="66"/>
      <c r="J28" s="66"/>
      <c r="K28" s="66"/>
      <c r="L28" s="66"/>
      <c r="M28" s="66"/>
      <c r="N28" s="66"/>
      <c r="O28" s="66"/>
      <c r="P28" s="66"/>
    </row>
    <row r="29" spans="1:20" ht="14.25" customHeight="1" x14ac:dyDescent="0.4">
      <c r="A29" s="10"/>
      <c r="B29" s="10"/>
      <c r="C29" s="10"/>
      <c r="D29" s="10"/>
      <c r="E29" s="10"/>
      <c r="F29" s="10"/>
      <c r="G29" s="10"/>
      <c r="H29" s="10"/>
      <c r="I29" s="10"/>
      <c r="J29" s="10"/>
      <c r="K29" s="10"/>
      <c r="L29" s="10"/>
      <c r="M29" s="10"/>
      <c r="N29" s="10"/>
      <c r="O29" s="10"/>
      <c r="P29" s="10"/>
    </row>
    <row r="30" spans="1:20" ht="31.5" customHeight="1" x14ac:dyDescent="0.15">
      <c r="A30" s="33" t="s">
        <v>68</v>
      </c>
      <c r="B30" s="34"/>
      <c r="C30" s="34"/>
      <c r="D30" s="35"/>
      <c r="E30" s="33" t="s">
        <v>67</v>
      </c>
      <c r="F30" s="35"/>
      <c r="G30" s="33" t="s">
        <v>66</v>
      </c>
      <c r="H30" s="35"/>
      <c r="I30" s="33" t="s">
        <v>65</v>
      </c>
      <c r="J30" s="35"/>
      <c r="K30" s="33" t="s">
        <v>75</v>
      </c>
      <c r="L30" s="35"/>
      <c r="M30" s="33" t="s">
        <v>76</v>
      </c>
      <c r="N30" s="35"/>
      <c r="O30" s="33" t="s">
        <v>41</v>
      </c>
      <c r="P30" s="35"/>
      <c r="R30" s="31" t="s">
        <v>95</v>
      </c>
    </row>
    <row r="31" spans="1:20" ht="15" customHeight="1" x14ac:dyDescent="0.4">
      <c r="A31" s="89" t="s">
        <v>64</v>
      </c>
      <c r="B31" s="46"/>
      <c r="C31" s="46"/>
      <c r="D31" s="90"/>
      <c r="E31" s="71" t="s">
        <v>63</v>
      </c>
      <c r="F31" s="72"/>
      <c r="G31" s="71" t="s">
        <v>62</v>
      </c>
      <c r="H31" s="72"/>
      <c r="I31" s="99" t="s">
        <v>40</v>
      </c>
      <c r="J31" s="100"/>
      <c r="K31" s="99" t="s">
        <v>40</v>
      </c>
      <c r="L31" s="100"/>
      <c r="M31" s="99" t="s">
        <v>40</v>
      </c>
      <c r="N31" s="100"/>
      <c r="O31" s="99" t="s">
        <v>40</v>
      </c>
      <c r="P31" s="100"/>
      <c r="R31" s="23" t="s">
        <v>91</v>
      </c>
      <c r="S31" s="23" t="s">
        <v>92</v>
      </c>
      <c r="T31" s="23" t="s">
        <v>93</v>
      </c>
    </row>
    <row r="32" spans="1:20" ht="14.85" customHeight="1" x14ac:dyDescent="0.4">
      <c r="A32" s="62"/>
      <c r="B32" s="66"/>
      <c r="C32" s="66"/>
      <c r="D32" s="98"/>
      <c r="E32" s="73"/>
      <c r="F32" s="74"/>
      <c r="G32" s="73"/>
      <c r="H32" s="74"/>
      <c r="I32" s="160">
        <v>112500</v>
      </c>
      <c r="J32" s="161"/>
      <c r="K32" s="160">
        <v>18750</v>
      </c>
      <c r="L32" s="161"/>
      <c r="M32" s="160">
        <v>18750</v>
      </c>
      <c r="N32" s="161"/>
      <c r="O32" s="160">
        <f>SUM(I32:N32)</f>
        <v>150000</v>
      </c>
      <c r="P32" s="161"/>
      <c r="R32" s="23">
        <v>112500</v>
      </c>
      <c r="S32" s="23">
        <v>18750</v>
      </c>
      <c r="T32" s="23">
        <v>18750</v>
      </c>
    </row>
    <row r="33" spans="1:21" ht="14.25" customHeight="1" x14ac:dyDescent="0.15">
      <c r="A33" s="127" t="s">
        <v>61</v>
      </c>
      <c r="B33" s="128"/>
      <c r="C33" s="128"/>
      <c r="D33" s="129"/>
      <c r="E33" s="148"/>
      <c r="F33" s="149"/>
      <c r="G33" s="134" t="s">
        <v>55</v>
      </c>
      <c r="H33" s="135"/>
      <c r="I33" s="134" t="s">
        <v>40</v>
      </c>
      <c r="J33" s="135"/>
      <c r="K33" s="134" t="s">
        <v>40</v>
      </c>
      <c r="L33" s="135"/>
      <c r="M33" s="134" t="s">
        <v>40</v>
      </c>
      <c r="N33" s="135"/>
      <c r="O33" s="134" t="s">
        <v>40</v>
      </c>
      <c r="P33" s="135"/>
    </row>
    <row r="34" spans="1:21" ht="14.25" customHeight="1" x14ac:dyDescent="0.4">
      <c r="A34" s="127"/>
      <c r="B34" s="128"/>
      <c r="C34" s="128"/>
      <c r="D34" s="128"/>
      <c r="E34" s="142" t="s">
        <v>54</v>
      </c>
      <c r="F34" s="143"/>
      <c r="G34" s="121">
        <v>0.3</v>
      </c>
      <c r="H34" s="122"/>
      <c r="I34" s="144">
        <f>G34*120000</f>
        <v>36000</v>
      </c>
      <c r="J34" s="145"/>
      <c r="K34" s="144">
        <f>+Q34*G34</f>
        <v>6000</v>
      </c>
      <c r="L34" s="145"/>
      <c r="M34" s="144">
        <f>+Q34*G34</f>
        <v>6000</v>
      </c>
      <c r="N34" s="145"/>
      <c r="O34" s="144">
        <f>I34+K34+M34</f>
        <v>48000</v>
      </c>
      <c r="P34" s="145"/>
      <c r="Q34" s="1">
        <v>20000</v>
      </c>
    </row>
    <row r="35" spans="1:21" ht="14.25" customHeight="1" x14ac:dyDescent="0.4">
      <c r="A35" s="127"/>
      <c r="B35" s="128"/>
      <c r="C35" s="128"/>
      <c r="D35" s="128"/>
      <c r="E35" s="142" t="s">
        <v>53</v>
      </c>
      <c r="F35" s="143"/>
      <c r="G35" s="121"/>
      <c r="H35" s="122"/>
      <c r="I35" s="144">
        <f>G35*115000</f>
        <v>0</v>
      </c>
      <c r="J35" s="145"/>
      <c r="K35" s="144"/>
      <c r="L35" s="145"/>
      <c r="M35" s="144"/>
      <c r="N35" s="145"/>
      <c r="O35" s="144">
        <f>I35+K35+M35</f>
        <v>0</v>
      </c>
      <c r="P35" s="145"/>
      <c r="Q35" s="1">
        <v>19150</v>
      </c>
    </row>
    <row r="36" spans="1:21" ht="14.25" customHeight="1" x14ac:dyDescent="0.4">
      <c r="A36" s="127"/>
      <c r="B36" s="128"/>
      <c r="C36" s="128"/>
      <c r="D36" s="128"/>
      <c r="E36" s="125" t="s">
        <v>52</v>
      </c>
      <c r="F36" s="126"/>
      <c r="G36" s="138"/>
      <c r="H36" s="139"/>
      <c r="I36" s="146">
        <f>G36*110000</f>
        <v>0</v>
      </c>
      <c r="J36" s="147"/>
      <c r="K36" s="146"/>
      <c r="L36" s="147"/>
      <c r="M36" s="146"/>
      <c r="N36" s="147"/>
      <c r="O36" s="146">
        <f>I36+K36+M36</f>
        <v>0</v>
      </c>
      <c r="P36" s="147"/>
      <c r="Q36" s="1">
        <v>18300</v>
      </c>
    </row>
    <row r="37" spans="1:21" ht="14.25" customHeight="1" x14ac:dyDescent="0.15">
      <c r="A37" s="150" t="s">
        <v>60</v>
      </c>
      <c r="B37" s="151"/>
      <c r="C37" s="151"/>
      <c r="D37" s="152"/>
      <c r="E37" s="148"/>
      <c r="F37" s="149"/>
      <c r="G37" s="134"/>
      <c r="H37" s="135"/>
      <c r="I37" s="134" t="s">
        <v>40</v>
      </c>
      <c r="J37" s="135"/>
      <c r="K37" s="134" t="s">
        <v>40</v>
      </c>
      <c r="L37" s="135"/>
      <c r="M37" s="134" t="s">
        <v>40</v>
      </c>
      <c r="N37" s="135"/>
      <c r="O37" s="134" t="s">
        <v>40</v>
      </c>
      <c r="P37" s="135"/>
    </row>
    <row r="38" spans="1:21" ht="14.25" customHeight="1" x14ac:dyDescent="0.4">
      <c r="A38" s="62"/>
      <c r="B38" s="66"/>
      <c r="C38" s="66"/>
      <c r="D38" s="98"/>
      <c r="E38" s="142" t="s">
        <v>59</v>
      </c>
      <c r="F38" s="143"/>
      <c r="G38" s="121">
        <v>0.3</v>
      </c>
      <c r="H38" s="122"/>
      <c r="I38" s="144">
        <f>G38*285000</f>
        <v>85500</v>
      </c>
      <c r="J38" s="145"/>
      <c r="K38" s="144">
        <f>+Q38*G38</f>
        <v>14250</v>
      </c>
      <c r="L38" s="145"/>
      <c r="M38" s="144">
        <f>+Q38*G38</f>
        <v>14250</v>
      </c>
      <c r="N38" s="145"/>
      <c r="O38" s="144">
        <f>I38+K38+M38</f>
        <v>114000</v>
      </c>
      <c r="P38" s="145"/>
      <c r="Q38" s="1">
        <v>47500</v>
      </c>
      <c r="S38" s="1" t="s">
        <v>104</v>
      </c>
    </row>
    <row r="39" spans="1:21" ht="14.25" customHeight="1" x14ac:dyDescent="0.4">
      <c r="A39" s="62"/>
      <c r="B39" s="66"/>
      <c r="C39" s="66"/>
      <c r="D39" s="98"/>
      <c r="E39" s="142" t="s">
        <v>58</v>
      </c>
      <c r="F39" s="143"/>
      <c r="G39" s="121"/>
      <c r="H39" s="122"/>
      <c r="I39" s="109">
        <f>G39*265000</f>
        <v>0</v>
      </c>
      <c r="J39" s="110"/>
      <c r="K39" s="109"/>
      <c r="L39" s="110"/>
      <c r="M39" s="109"/>
      <c r="N39" s="110"/>
      <c r="O39" s="109">
        <f>I39+K39+M39</f>
        <v>0</v>
      </c>
      <c r="P39" s="110"/>
      <c r="Q39" s="1">
        <v>44150</v>
      </c>
      <c r="U39" s="29"/>
    </row>
    <row r="40" spans="1:21" ht="14.25" customHeight="1" x14ac:dyDescent="0.4">
      <c r="A40" s="153"/>
      <c r="B40" s="154"/>
      <c r="C40" s="154"/>
      <c r="D40" s="155"/>
      <c r="E40" s="125" t="s">
        <v>57</v>
      </c>
      <c r="F40" s="126"/>
      <c r="G40" s="138"/>
      <c r="H40" s="139"/>
      <c r="I40" s="123">
        <f>G40*245000</f>
        <v>0</v>
      </c>
      <c r="J40" s="124"/>
      <c r="K40" s="123"/>
      <c r="L40" s="124"/>
      <c r="M40" s="123"/>
      <c r="N40" s="124"/>
      <c r="O40" s="123">
        <f>I40+K40+M40</f>
        <v>0</v>
      </c>
      <c r="P40" s="124"/>
      <c r="Q40" s="1">
        <v>40800</v>
      </c>
      <c r="U40" s="29"/>
    </row>
    <row r="41" spans="1:21" ht="14.25" customHeight="1" x14ac:dyDescent="0.15">
      <c r="A41" s="127" t="s">
        <v>56</v>
      </c>
      <c r="B41" s="128"/>
      <c r="C41" s="128"/>
      <c r="D41" s="129"/>
      <c r="E41" s="148"/>
      <c r="F41" s="149"/>
      <c r="G41" s="134" t="s">
        <v>55</v>
      </c>
      <c r="H41" s="135"/>
      <c r="I41" s="134" t="s">
        <v>40</v>
      </c>
      <c r="J41" s="135"/>
      <c r="K41" s="134" t="s">
        <v>40</v>
      </c>
      <c r="L41" s="135"/>
      <c r="M41" s="134" t="s">
        <v>40</v>
      </c>
      <c r="N41" s="135"/>
      <c r="O41" s="134" t="s">
        <v>40</v>
      </c>
      <c r="P41" s="135"/>
      <c r="U41" s="30"/>
    </row>
    <row r="42" spans="1:21" ht="14.25" customHeight="1" x14ac:dyDescent="0.4">
      <c r="A42" s="127"/>
      <c r="B42" s="128"/>
      <c r="C42" s="128"/>
      <c r="D42" s="129"/>
      <c r="E42" s="142" t="s">
        <v>54</v>
      </c>
      <c r="F42" s="143"/>
      <c r="G42" s="121"/>
      <c r="H42" s="122"/>
      <c r="I42" s="109">
        <f>G42*115000</f>
        <v>0</v>
      </c>
      <c r="J42" s="110"/>
      <c r="K42" s="144"/>
      <c r="L42" s="145"/>
      <c r="M42" s="144"/>
      <c r="N42" s="145"/>
      <c r="O42" s="109">
        <f>I42+K42+M42</f>
        <v>0</v>
      </c>
      <c r="P42" s="110"/>
      <c r="Q42" s="1">
        <v>20000</v>
      </c>
    </row>
    <row r="43" spans="1:21" ht="14.25" customHeight="1" x14ac:dyDescent="0.4">
      <c r="A43" s="127"/>
      <c r="B43" s="128"/>
      <c r="C43" s="128"/>
      <c r="D43" s="129"/>
      <c r="E43" s="142" t="s">
        <v>53</v>
      </c>
      <c r="F43" s="143"/>
      <c r="G43" s="121"/>
      <c r="H43" s="122"/>
      <c r="I43" s="109">
        <f>G43*115000</f>
        <v>0</v>
      </c>
      <c r="J43" s="110"/>
      <c r="K43" s="109"/>
      <c r="L43" s="110"/>
      <c r="M43" s="109"/>
      <c r="N43" s="110"/>
      <c r="O43" s="109">
        <f>I43+K43+M43</f>
        <v>0</v>
      </c>
      <c r="P43" s="110"/>
      <c r="Q43" s="1">
        <v>19150</v>
      </c>
    </row>
    <row r="44" spans="1:21" ht="14.25" customHeight="1" x14ac:dyDescent="0.4">
      <c r="A44" s="127"/>
      <c r="B44" s="128"/>
      <c r="C44" s="128"/>
      <c r="D44" s="129"/>
      <c r="E44" s="125" t="s">
        <v>52</v>
      </c>
      <c r="F44" s="126"/>
      <c r="G44" s="138"/>
      <c r="H44" s="139"/>
      <c r="I44" s="123">
        <f>G44*110000</f>
        <v>0</v>
      </c>
      <c r="J44" s="124"/>
      <c r="K44" s="123"/>
      <c r="L44" s="124"/>
      <c r="M44" s="123"/>
      <c r="N44" s="124"/>
      <c r="O44" s="123">
        <f>I44+K44+M44</f>
        <v>0</v>
      </c>
      <c r="P44" s="124"/>
      <c r="Q44" s="1">
        <v>18300</v>
      </c>
    </row>
    <row r="45" spans="1:21" ht="14.25" customHeight="1" x14ac:dyDescent="0.4">
      <c r="A45" s="127" t="s">
        <v>51</v>
      </c>
      <c r="B45" s="128"/>
      <c r="C45" s="128"/>
      <c r="D45" s="129"/>
      <c r="E45" s="132" t="s">
        <v>50</v>
      </c>
      <c r="F45" s="133"/>
      <c r="G45" s="134" t="s">
        <v>49</v>
      </c>
      <c r="H45" s="135"/>
      <c r="I45" s="134" t="s">
        <v>40</v>
      </c>
      <c r="J45" s="135"/>
      <c r="K45" s="134" t="s">
        <v>40</v>
      </c>
      <c r="L45" s="135"/>
      <c r="M45" s="134" t="s">
        <v>40</v>
      </c>
      <c r="N45" s="135"/>
      <c r="O45" s="134" t="s">
        <v>40</v>
      </c>
      <c r="P45" s="135"/>
    </row>
    <row r="46" spans="1:21" ht="14.25" customHeight="1" x14ac:dyDescent="0.4">
      <c r="A46" s="127"/>
      <c r="B46" s="128"/>
      <c r="C46" s="128"/>
      <c r="D46" s="129"/>
      <c r="E46" s="132"/>
      <c r="F46" s="133"/>
      <c r="G46" s="138">
        <v>200</v>
      </c>
      <c r="H46" s="139"/>
      <c r="I46" s="113">
        <f>+G46*800</f>
        <v>160000</v>
      </c>
      <c r="J46" s="114"/>
      <c r="K46" s="113">
        <f>+G46*100</f>
        <v>20000</v>
      </c>
      <c r="L46" s="114"/>
      <c r="M46" s="113">
        <f>+G46*100</f>
        <v>20000</v>
      </c>
      <c r="N46" s="114"/>
      <c r="O46" s="113">
        <f>+M46+K46+I46</f>
        <v>200000</v>
      </c>
      <c r="P46" s="114"/>
    </row>
    <row r="47" spans="1:21" ht="14.25" customHeight="1" x14ac:dyDescent="0.4">
      <c r="A47" s="127"/>
      <c r="B47" s="128"/>
      <c r="C47" s="128"/>
      <c r="D47" s="129"/>
      <c r="E47" s="132"/>
      <c r="F47" s="133"/>
      <c r="G47" s="140"/>
      <c r="H47" s="141"/>
      <c r="I47" s="115"/>
      <c r="J47" s="116"/>
      <c r="K47" s="115"/>
      <c r="L47" s="116"/>
      <c r="M47" s="115"/>
      <c r="N47" s="116"/>
      <c r="O47" s="115"/>
      <c r="P47" s="116"/>
    </row>
    <row r="48" spans="1:21" ht="16.899999999999999" customHeight="1" x14ac:dyDescent="0.4">
      <c r="A48" s="127" t="s">
        <v>90</v>
      </c>
      <c r="B48" s="128"/>
      <c r="C48" s="128"/>
      <c r="D48" s="129"/>
      <c r="E48" s="130" t="s">
        <v>48</v>
      </c>
      <c r="F48" s="131"/>
      <c r="G48" s="132"/>
      <c r="H48" s="133"/>
      <c r="I48" s="134" t="s">
        <v>40</v>
      </c>
      <c r="J48" s="135"/>
      <c r="K48" s="134" t="s">
        <v>40</v>
      </c>
      <c r="L48" s="135"/>
      <c r="M48" s="134" t="s">
        <v>40</v>
      </c>
      <c r="N48" s="135"/>
      <c r="O48" s="134" t="s">
        <v>40</v>
      </c>
      <c r="P48" s="135"/>
      <c r="R48" s="1" t="s">
        <v>94</v>
      </c>
    </row>
    <row r="49" spans="1:20" ht="16.899999999999999" customHeight="1" x14ac:dyDescent="0.4">
      <c r="A49" s="127"/>
      <c r="B49" s="128"/>
      <c r="C49" s="128"/>
      <c r="D49" s="129"/>
      <c r="E49" s="136" t="s">
        <v>47</v>
      </c>
      <c r="F49" s="137"/>
      <c r="G49" s="132"/>
      <c r="H49" s="133"/>
      <c r="I49" s="113">
        <v>50000</v>
      </c>
      <c r="J49" s="114"/>
      <c r="K49" s="113">
        <v>8300</v>
      </c>
      <c r="L49" s="114"/>
      <c r="M49" s="113">
        <v>8300</v>
      </c>
      <c r="N49" s="114"/>
      <c r="O49" s="113">
        <f>SUM(I49:N49)</f>
        <v>66600</v>
      </c>
      <c r="P49" s="114"/>
      <c r="R49" s="23" t="s">
        <v>91</v>
      </c>
      <c r="S49" s="23" t="s">
        <v>92</v>
      </c>
      <c r="T49" s="23" t="s">
        <v>93</v>
      </c>
    </row>
    <row r="50" spans="1:20" ht="15" customHeight="1" x14ac:dyDescent="0.4">
      <c r="A50" s="62" t="s">
        <v>46</v>
      </c>
      <c r="B50" s="66"/>
      <c r="C50" s="66"/>
      <c r="D50" s="98"/>
      <c r="E50" s="117"/>
      <c r="F50" s="118"/>
      <c r="G50" s="73"/>
      <c r="H50" s="74"/>
      <c r="I50" s="109" t="s">
        <v>40</v>
      </c>
      <c r="J50" s="110"/>
      <c r="K50" s="109" t="s">
        <v>40</v>
      </c>
      <c r="L50" s="110"/>
      <c r="M50" s="109" t="s">
        <v>40</v>
      </c>
      <c r="N50" s="110"/>
      <c r="O50" s="109" t="s">
        <v>40</v>
      </c>
      <c r="P50" s="110"/>
      <c r="R50" s="23">
        <v>50000</v>
      </c>
      <c r="S50" s="23">
        <v>8300</v>
      </c>
      <c r="T50" s="23">
        <v>8300</v>
      </c>
    </row>
    <row r="51" spans="1:20" ht="15" customHeight="1" x14ac:dyDescent="0.4">
      <c r="A51" s="91"/>
      <c r="B51" s="92"/>
      <c r="C51" s="92"/>
      <c r="D51" s="93"/>
      <c r="E51" s="119"/>
      <c r="F51" s="120"/>
      <c r="G51" s="75"/>
      <c r="H51" s="76"/>
      <c r="I51" s="94">
        <f>+I32+I34+I38+I42+I46+I49</f>
        <v>444000</v>
      </c>
      <c r="J51" s="95"/>
      <c r="K51" s="94">
        <f>+K32+K34+K38+K42+K46+K49</f>
        <v>67300</v>
      </c>
      <c r="L51" s="95"/>
      <c r="M51" s="94">
        <f>+M32+M34+M38+M42+M46+M49</f>
        <v>67300</v>
      </c>
      <c r="N51" s="95"/>
      <c r="O51" s="94">
        <f>+O32+O34+O38+O42+O46+O49</f>
        <v>578600</v>
      </c>
      <c r="P51" s="95"/>
    </row>
    <row r="52" spans="1:20" ht="15" customHeight="1" x14ac:dyDescent="0.4">
      <c r="A52" s="89" t="s">
        <v>45</v>
      </c>
      <c r="B52" s="46"/>
      <c r="C52" s="46"/>
      <c r="D52" s="90"/>
      <c r="E52" s="71" t="s">
        <v>44</v>
      </c>
      <c r="F52" s="72"/>
      <c r="G52" s="99" t="s">
        <v>40</v>
      </c>
      <c r="H52" s="100"/>
      <c r="I52" s="99" t="s">
        <v>40</v>
      </c>
      <c r="J52" s="100"/>
      <c r="K52" s="99" t="s">
        <v>40</v>
      </c>
      <c r="L52" s="100"/>
      <c r="M52" s="99" t="s">
        <v>40</v>
      </c>
      <c r="N52" s="100"/>
      <c r="O52" s="99" t="s">
        <v>40</v>
      </c>
      <c r="P52" s="100"/>
      <c r="R52" s="1" t="s">
        <v>87</v>
      </c>
    </row>
    <row r="53" spans="1:20" ht="15" customHeight="1" x14ac:dyDescent="0.4">
      <c r="A53" s="91"/>
      <c r="B53" s="92"/>
      <c r="C53" s="92"/>
      <c r="D53" s="93"/>
      <c r="E53" s="75"/>
      <c r="F53" s="76"/>
      <c r="G53" s="111"/>
      <c r="H53" s="112"/>
      <c r="I53" s="94">
        <f>+T61</f>
        <v>246750</v>
      </c>
      <c r="J53" s="95"/>
      <c r="K53" s="94"/>
      <c r="L53" s="95"/>
      <c r="M53" s="94"/>
      <c r="N53" s="95"/>
      <c r="O53" s="94">
        <f>+M53+K53+I53</f>
        <v>246750</v>
      </c>
      <c r="P53" s="95"/>
      <c r="R53" s="21"/>
      <c r="S53" s="21" t="s">
        <v>88</v>
      </c>
      <c r="T53" s="21" t="s">
        <v>89</v>
      </c>
    </row>
    <row r="54" spans="1:20" ht="15.75" customHeight="1" x14ac:dyDescent="0.4">
      <c r="A54" s="89" t="s">
        <v>43</v>
      </c>
      <c r="B54" s="46"/>
      <c r="C54" s="46"/>
      <c r="D54" s="90"/>
      <c r="E54" s="71" t="s">
        <v>42</v>
      </c>
      <c r="F54" s="72"/>
      <c r="G54" s="99" t="s">
        <v>40</v>
      </c>
      <c r="H54" s="100"/>
      <c r="I54" s="99" t="s">
        <v>40</v>
      </c>
      <c r="J54" s="100"/>
      <c r="K54" s="99" t="s">
        <v>40</v>
      </c>
      <c r="L54" s="100"/>
      <c r="M54" s="99" t="s">
        <v>40</v>
      </c>
      <c r="N54" s="100"/>
      <c r="O54" s="99" t="s">
        <v>40</v>
      </c>
      <c r="P54" s="100"/>
      <c r="R54" s="21" t="s">
        <v>96</v>
      </c>
      <c r="S54" s="22">
        <v>53500</v>
      </c>
      <c r="T54" s="21">
        <f>ROUNDDOWN(S54/2,0)</f>
        <v>26750</v>
      </c>
    </row>
    <row r="55" spans="1:20" ht="15.75" customHeight="1" x14ac:dyDescent="0.4">
      <c r="A55" s="62"/>
      <c r="B55" s="66"/>
      <c r="C55" s="66"/>
      <c r="D55" s="98"/>
      <c r="E55" s="73"/>
      <c r="F55" s="74"/>
      <c r="G55" s="101"/>
      <c r="H55" s="102"/>
      <c r="I55" s="101"/>
      <c r="J55" s="102"/>
      <c r="K55" s="105"/>
      <c r="L55" s="106"/>
      <c r="M55" s="101"/>
      <c r="N55" s="102"/>
      <c r="O55" s="105"/>
      <c r="P55" s="106"/>
      <c r="R55" s="21" t="s">
        <v>97</v>
      </c>
      <c r="S55" s="22">
        <v>400000</v>
      </c>
      <c r="T55" s="21">
        <f t="shared" ref="T55:T60" si="0">ROUNDDOWN(S55/2,0)</f>
        <v>200000</v>
      </c>
    </row>
    <row r="56" spans="1:20" ht="15.75" customHeight="1" x14ac:dyDescent="0.4">
      <c r="A56" s="62"/>
      <c r="B56" s="66"/>
      <c r="C56" s="66"/>
      <c r="D56" s="98"/>
      <c r="E56" s="73"/>
      <c r="F56" s="74"/>
      <c r="G56" s="101"/>
      <c r="H56" s="102"/>
      <c r="I56" s="101"/>
      <c r="J56" s="102"/>
      <c r="K56" s="105"/>
      <c r="L56" s="106"/>
      <c r="M56" s="101"/>
      <c r="N56" s="102"/>
      <c r="O56" s="105"/>
      <c r="P56" s="106"/>
      <c r="R56" s="21" t="s">
        <v>98</v>
      </c>
      <c r="S56" s="22">
        <v>40000</v>
      </c>
      <c r="T56" s="21">
        <f t="shared" si="0"/>
        <v>20000</v>
      </c>
    </row>
    <row r="57" spans="1:20" ht="15.75" customHeight="1" x14ac:dyDescent="0.4">
      <c r="A57" s="91"/>
      <c r="B57" s="92"/>
      <c r="C57" s="92"/>
      <c r="D57" s="93"/>
      <c r="E57" s="75"/>
      <c r="F57" s="76"/>
      <c r="G57" s="103"/>
      <c r="H57" s="104"/>
      <c r="I57" s="103"/>
      <c r="J57" s="104"/>
      <c r="K57" s="107"/>
      <c r="L57" s="108"/>
      <c r="M57" s="103"/>
      <c r="N57" s="104"/>
      <c r="O57" s="107"/>
      <c r="P57" s="108"/>
      <c r="R57" s="21"/>
      <c r="S57" s="22"/>
      <c r="T57" s="21">
        <f t="shared" si="0"/>
        <v>0</v>
      </c>
    </row>
    <row r="58" spans="1:20" ht="15" customHeight="1" x14ac:dyDescent="0.4">
      <c r="A58" s="89" t="s">
        <v>41</v>
      </c>
      <c r="B58" s="46"/>
      <c r="C58" s="46"/>
      <c r="D58" s="90"/>
      <c r="E58" s="71"/>
      <c r="F58" s="72"/>
      <c r="G58" s="71"/>
      <c r="H58" s="72"/>
      <c r="I58" s="87" t="s">
        <v>40</v>
      </c>
      <c r="J58" s="88"/>
      <c r="K58" s="87" t="s">
        <v>40</v>
      </c>
      <c r="L58" s="88"/>
      <c r="M58" s="87" t="s">
        <v>40</v>
      </c>
      <c r="N58" s="88"/>
      <c r="O58" s="87" t="s">
        <v>40</v>
      </c>
      <c r="P58" s="88"/>
      <c r="R58" s="21"/>
      <c r="S58" s="22"/>
      <c r="T58" s="21">
        <f t="shared" si="0"/>
        <v>0</v>
      </c>
    </row>
    <row r="59" spans="1:20" ht="15" customHeight="1" x14ac:dyDescent="0.4">
      <c r="A59" s="91"/>
      <c r="B59" s="92"/>
      <c r="C59" s="92"/>
      <c r="D59" s="93"/>
      <c r="E59" s="75"/>
      <c r="F59" s="76"/>
      <c r="G59" s="75"/>
      <c r="H59" s="76"/>
      <c r="I59" s="94">
        <f>I51+I53+I55</f>
        <v>690750</v>
      </c>
      <c r="J59" s="95"/>
      <c r="K59" s="94">
        <f>K51+K53+K55</f>
        <v>67300</v>
      </c>
      <c r="L59" s="95"/>
      <c r="M59" s="94">
        <f>M51+M53+M55</f>
        <v>67300</v>
      </c>
      <c r="N59" s="95"/>
      <c r="O59" s="96">
        <f>+M59+K59+I59</f>
        <v>825350</v>
      </c>
      <c r="P59" s="97"/>
      <c r="R59" s="21"/>
      <c r="S59" s="21"/>
      <c r="T59" s="21">
        <f t="shared" si="0"/>
        <v>0</v>
      </c>
    </row>
    <row r="60" spans="1:20" ht="15" customHeight="1" x14ac:dyDescent="0.4">
      <c r="A60" s="59" t="s">
        <v>39</v>
      </c>
      <c r="B60" s="60"/>
      <c r="C60" s="60"/>
      <c r="D60" s="61"/>
      <c r="E60" s="71"/>
      <c r="F60" s="72"/>
      <c r="G60" s="87" t="s">
        <v>37</v>
      </c>
      <c r="H60" s="88"/>
      <c r="I60" s="77"/>
      <c r="J60" s="78"/>
      <c r="K60" s="77"/>
      <c r="L60" s="78"/>
      <c r="M60" s="77"/>
      <c r="N60" s="78"/>
      <c r="O60" s="77"/>
      <c r="P60" s="78"/>
      <c r="R60" s="21"/>
      <c r="S60" s="21"/>
      <c r="T60" s="21">
        <f t="shared" si="0"/>
        <v>0</v>
      </c>
    </row>
    <row r="61" spans="1:20" ht="15" customHeight="1" x14ac:dyDescent="0.4">
      <c r="A61" s="84"/>
      <c r="B61" s="85"/>
      <c r="C61" s="85"/>
      <c r="D61" s="86"/>
      <c r="E61" s="75"/>
      <c r="F61" s="76"/>
      <c r="G61" s="79"/>
      <c r="H61" s="80"/>
      <c r="I61" s="79"/>
      <c r="J61" s="80"/>
      <c r="K61" s="79"/>
      <c r="L61" s="80"/>
      <c r="M61" s="79"/>
      <c r="N61" s="80"/>
      <c r="O61" s="79"/>
      <c r="P61" s="80"/>
      <c r="R61" s="21"/>
      <c r="S61" s="21">
        <f>SUM(S54:S56)</f>
        <v>493500</v>
      </c>
      <c r="T61" s="21">
        <f>SUM(T54:T56)</f>
        <v>246750</v>
      </c>
    </row>
    <row r="62" spans="1:20" ht="16.5" customHeight="1" x14ac:dyDescent="0.4">
      <c r="A62" s="59" t="s">
        <v>38</v>
      </c>
      <c r="B62" s="60"/>
      <c r="C62" s="60"/>
      <c r="D62" s="61"/>
      <c r="E62" s="71"/>
      <c r="F62" s="72"/>
      <c r="G62" s="87" t="s">
        <v>37</v>
      </c>
      <c r="H62" s="88"/>
      <c r="I62" s="71"/>
      <c r="J62" s="72"/>
      <c r="K62" s="71"/>
      <c r="L62" s="72"/>
      <c r="M62" s="71"/>
      <c r="N62" s="72"/>
      <c r="O62" s="71"/>
      <c r="P62" s="72"/>
    </row>
    <row r="63" spans="1:20" ht="12" customHeight="1" x14ac:dyDescent="0.4">
      <c r="A63" s="81"/>
      <c r="B63" s="82"/>
      <c r="C63" s="82"/>
      <c r="D63" s="83"/>
      <c r="E63" s="73"/>
      <c r="F63" s="74"/>
      <c r="G63" s="73">
        <v>0.6</v>
      </c>
      <c r="H63" s="74"/>
      <c r="I63" s="73"/>
      <c r="J63" s="74"/>
      <c r="K63" s="73"/>
      <c r="L63" s="74"/>
      <c r="M63" s="73"/>
      <c r="N63" s="74"/>
      <c r="O63" s="73"/>
      <c r="P63" s="74"/>
    </row>
    <row r="64" spans="1:20" ht="12" customHeight="1" x14ac:dyDescent="0.4">
      <c r="A64" s="81"/>
      <c r="B64" s="82"/>
      <c r="C64" s="82"/>
      <c r="D64" s="83"/>
      <c r="E64" s="73"/>
      <c r="F64" s="74"/>
      <c r="G64" s="73"/>
      <c r="H64" s="74"/>
      <c r="I64" s="73"/>
      <c r="J64" s="74"/>
      <c r="K64" s="73"/>
      <c r="L64" s="74"/>
      <c r="M64" s="73"/>
      <c r="N64" s="74"/>
      <c r="O64" s="73"/>
      <c r="P64" s="74"/>
    </row>
    <row r="65" spans="1:18" ht="12" customHeight="1" x14ac:dyDescent="0.4">
      <c r="A65" s="84"/>
      <c r="B65" s="85"/>
      <c r="C65" s="85"/>
      <c r="D65" s="86"/>
      <c r="E65" s="75"/>
      <c r="F65" s="76"/>
      <c r="G65" s="75"/>
      <c r="H65" s="76"/>
      <c r="I65" s="75"/>
      <c r="J65" s="76"/>
      <c r="K65" s="75"/>
      <c r="L65" s="76"/>
      <c r="M65" s="75"/>
      <c r="N65" s="76"/>
      <c r="O65" s="75"/>
      <c r="P65" s="76"/>
    </row>
    <row r="66" spans="1:18" ht="15" customHeight="1" x14ac:dyDescent="0.4">
      <c r="A66" s="64" t="s">
        <v>36</v>
      </c>
      <c r="B66" s="64"/>
      <c r="C66" s="64"/>
      <c r="D66" s="64"/>
      <c r="E66" s="64"/>
      <c r="F66" s="64"/>
      <c r="G66" s="64"/>
      <c r="H66" s="64"/>
      <c r="I66" s="64"/>
      <c r="J66" s="64"/>
      <c r="K66" s="64"/>
      <c r="L66" s="64"/>
      <c r="M66" s="64"/>
      <c r="N66" s="64"/>
      <c r="O66" s="64"/>
      <c r="P66" s="64"/>
      <c r="R66" s="1" t="s">
        <v>99</v>
      </c>
    </row>
    <row r="67" spans="1:18" ht="45.75" customHeight="1" x14ac:dyDescent="0.4">
      <c r="A67" s="65" t="s">
        <v>35</v>
      </c>
      <c r="B67" s="65"/>
      <c r="C67" s="65"/>
      <c r="D67" s="65"/>
      <c r="E67" s="65"/>
      <c r="F67" s="65"/>
      <c r="G67" s="65"/>
      <c r="H67" s="65"/>
      <c r="I67" s="65"/>
      <c r="J67" s="65"/>
      <c r="K67" s="65"/>
      <c r="L67" s="65"/>
      <c r="M67" s="65"/>
      <c r="N67" s="65"/>
      <c r="O67" s="65"/>
      <c r="P67" s="65"/>
      <c r="R67" s="1" t="s">
        <v>100</v>
      </c>
    </row>
    <row r="68" spans="1:18" ht="27.75" customHeight="1" x14ac:dyDescent="0.4">
      <c r="A68" s="65" t="s">
        <v>34</v>
      </c>
      <c r="B68" s="65"/>
      <c r="C68" s="65"/>
      <c r="D68" s="65"/>
      <c r="E68" s="65"/>
      <c r="F68" s="65"/>
      <c r="G68" s="65"/>
      <c r="H68" s="65"/>
      <c r="I68" s="65"/>
      <c r="J68" s="65"/>
      <c r="K68" s="65"/>
      <c r="L68" s="65"/>
      <c r="M68" s="65"/>
      <c r="N68" s="65"/>
      <c r="O68" s="65"/>
      <c r="P68" s="65"/>
    </row>
    <row r="69" spans="1:18" ht="27.75" customHeight="1" x14ac:dyDescent="0.4">
      <c r="A69" s="65" t="s">
        <v>33</v>
      </c>
      <c r="B69" s="65"/>
      <c r="C69" s="65"/>
      <c r="D69" s="65"/>
      <c r="E69" s="65"/>
      <c r="F69" s="65"/>
      <c r="G69" s="65"/>
      <c r="H69" s="65"/>
      <c r="I69" s="65"/>
      <c r="J69" s="65"/>
      <c r="K69" s="65"/>
      <c r="L69" s="65"/>
      <c r="M69" s="65"/>
      <c r="N69" s="65"/>
      <c r="O69" s="65"/>
      <c r="P69" s="65"/>
    </row>
    <row r="70" spans="1:18" ht="14.25" x14ac:dyDescent="0.4">
      <c r="A70" s="9"/>
      <c r="B70" s="7"/>
      <c r="C70" s="7"/>
      <c r="D70" s="7"/>
      <c r="E70" s="7"/>
      <c r="F70" s="7"/>
      <c r="G70" s="7"/>
      <c r="H70" s="7"/>
      <c r="I70" s="7"/>
      <c r="J70" s="7"/>
      <c r="K70" s="7"/>
      <c r="L70" s="7"/>
      <c r="M70" s="7"/>
      <c r="N70" s="7"/>
      <c r="O70" s="7"/>
      <c r="P70" s="7"/>
    </row>
    <row r="71" spans="1:18" ht="12" customHeight="1" x14ac:dyDescent="0.4">
      <c r="A71" s="66" t="s">
        <v>32</v>
      </c>
      <c r="B71" s="66"/>
      <c r="C71" s="66"/>
      <c r="D71" s="66"/>
      <c r="E71" s="66"/>
      <c r="F71" s="66"/>
      <c r="G71" s="66"/>
      <c r="H71" s="66"/>
      <c r="I71" s="66"/>
      <c r="J71" s="66"/>
      <c r="K71" s="66"/>
      <c r="L71" s="66"/>
      <c r="M71" s="66"/>
      <c r="N71" s="66"/>
      <c r="O71" s="66"/>
      <c r="P71" s="66"/>
    </row>
    <row r="72" spans="1:18" ht="19.5" x14ac:dyDescent="0.4">
      <c r="A72" s="9"/>
      <c r="B72" s="7"/>
      <c r="C72" s="68">
        <f>+O51+S61</f>
        <v>1072100</v>
      </c>
      <c r="D72" s="69"/>
      <c r="E72" s="70"/>
      <c r="F72" s="15" t="s">
        <v>77</v>
      </c>
      <c r="G72" s="7"/>
      <c r="H72" s="7"/>
      <c r="I72" s="7"/>
      <c r="J72" s="7"/>
      <c r="K72" s="7"/>
      <c r="L72" s="7"/>
      <c r="M72" s="7"/>
      <c r="N72" s="7"/>
      <c r="O72" s="7"/>
      <c r="P72" s="7"/>
    </row>
    <row r="73" spans="1:18" ht="19.5" x14ac:dyDescent="0.4">
      <c r="A73" s="9"/>
      <c r="B73" s="7"/>
      <c r="C73" s="26"/>
      <c r="D73" s="27"/>
      <c r="E73" s="28"/>
      <c r="F73" s="15"/>
      <c r="G73" s="7"/>
      <c r="H73" s="7"/>
      <c r="I73" s="7"/>
      <c r="J73" s="7"/>
      <c r="K73" s="7"/>
      <c r="L73" s="7"/>
      <c r="M73" s="7"/>
      <c r="N73" s="7"/>
      <c r="O73" s="7"/>
      <c r="P73" s="7"/>
    </row>
    <row r="74" spans="1:18" ht="20.100000000000001" customHeight="1" x14ac:dyDescent="0.4">
      <c r="A74" s="38" t="s">
        <v>31</v>
      </c>
      <c r="B74" s="39"/>
      <c r="C74" s="39"/>
      <c r="D74" s="39"/>
      <c r="E74" s="39"/>
      <c r="F74" s="39"/>
      <c r="G74" s="39"/>
      <c r="H74" s="39"/>
      <c r="I74" s="39"/>
      <c r="J74" s="39"/>
      <c r="K74" s="39"/>
      <c r="L74" s="39"/>
      <c r="M74" s="39"/>
      <c r="N74" s="7"/>
      <c r="O74" s="7"/>
      <c r="P74" s="7"/>
    </row>
    <row r="75" spans="1:18" ht="20.100000000000001" customHeight="1" x14ac:dyDescent="0.4">
      <c r="A75" s="56" t="s">
        <v>30</v>
      </c>
      <c r="B75" s="56"/>
      <c r="C75" s="56"/>
      <c r="D75" s="56"/>
      <c r="E75" s="16" t="s">
        <v>29</v>
      </c>
      <c r="F75" s="16" t="s">
        <v>28</v>
      </c>
      <c r="G75" s="16" t="s">
        <v>27</v>
      </c>
      <c r="H75" s="16" t="s">
        <v>26</v>
      </c>
      <c r="I75" s="16" t="s">
        <v>25</v>
      </c>
      <c r="J75" s="16" t="s">
        <v>24</v>
      </c>
      <c r="K75" s="16" t="s">
        <v>23</v>
      </c>
      <c r="L75" s="16" t="s">
        <v>22</v>
      </c>
      <c r="M75" s="16" t="s">
        <v>21</v>
      </c>
      <c r="N75" s="16" t="s">
        <v>20</v>
      </c>
      <c r="O75" s="16" t="s">
        <v>19</v>
      </c>
      <c r="P75" s="16" t="s">
        <v>18</v>
      </c>
    </row>
    <row r="76" spans="1:18" ht="18" customHeight="1" x14ac:dyDescent="0.4">
      <c r="A76" s="57" t="s">
        <v>17</v>
      </c>
      <c r="B76" s="57"/>
      <c r="C76" s="57"/>
      <c r="D76" s="57"/>
      <c r="E76" s="17"/>
      <c r="F76" s="17"/>
      <c r="G76" s="17"/>
      <c r="H76" s="17"/>
      <c r="I76" s="17"/>
      <c r="J76" s="17"/>
      <c r="K76" s="17"/>
      <c r="L76" s="17"/>
      <c r="M76" s="17"/>
      <c r="N76" s="17"/>
      <c r="O76" s="17"/>
      <c r="P76" s="17"/>
    </row>
    <row r="77" spans="1:18" ht="18" customHeight="1" x14ac:dyDescent="0.4">
      <c r="A77" s="57" t="s">
        <v>16</v>
      </c>
      <c r="B77" s="57"/>
      <c r="C77" s="57"/>
      <c r="D77" s="57"/>
      <c r="E77" s="17"/>
      <c r="F77" s="17"/>
      <c r="G77" s="17"/>
      <c r="H77" s="17"/>
      <c r="I77" s="17"/>
      <c r="J77" s="17"/>
      <c r="K77" s="17"/>
      <c r="L77" s="17"/>
      <c r="M77" s="17"/>
      <c r="N77" s="17"/>
      <c r="O77" s="17"/>
      <c r="P77" s="17"/>
    </row>
    <row r="78" spans="1:18" ht="39" customHeight="1" x14ac:dyDescent="0.4">
      <c r="A78" s="58" t="s">
        <v>15</v>
      </c>
      <c r="B78" s="58"/>
      <c r="C78" s="58"/>
      <c r="D78" s="58"/>
      <c r="E78" s="18"/>
      <c r="F78" s="18"/>
      <c r="G78" s="18"/>
      <c r="H78" s="18"/>
      <c r="I78" s="18"/>
      <c r="J78" s="18"/>
      <c r="K78" s="18"/>
      <c r="L78" s="18"/>
      <c r="M78" s="18"/>
      <c r="N78" s="18"/>
      <c r="O78" s="18"/>
      <c r="P78" s="18"/>
    </row>
    <row r="79" spans="1:18" ht="39" customHeight="1" x14ac:dyDescent="0.4">
      <c r="A79" s="57" t="s">
        <v>14</v>
      </c>
      <c r="B79" s="57"/>
      <c r="C79" s="57"/>
      <c r="D79" s="57"/>
      <c r="E79" s="17"/>
      <c r="F79" s="17"/>
      <c r="G79" s="17"/>
      <c r="H79" s="17"/>
      <c r="I79" s="17"/>
      <c r="J79" s="17"/>
      <c r="K79" s="17"/>
      <c r="L79" s="17"/>
      <c r="M79" s="17"/>
      <c r="N79" s="17"/>
      <c r="O79" s="17"/>
      <c r="P79" s="17"/>
    </row>
    <row r="80" spans="1:18" ht="39" customHeight="1" x14ac:dyDescent="0.4">
      <c r="A80" s="59" t="s">
        <v>13</v>
      </c>
      <c r="B80" s="60"/>
      <c r="C80" s="60"/>
      <c r="D80" s="61"/>
      <c r="E80" s="17"/>
      <c r="F80" s="17"/>
      <c r="G80" s="17"/>
      <c r="H80" s="17"/>
      <c r="I80" s="17"/>
      <c r="J80" s="17"/>
      <c r="K80" s="17"/>
      <c r="L80" s="17"/>
      <c r="M80" s="17"/>
      <c r="N80" s="17"/>
      <c r="O80" s="17"/>
      <c r="P80" s="17"/>
    </row>
    <row r="81" spans="1:18" ht="39" customHeight="1" x14ac:dyDescent="0.4">
      <c r="A81" s="57" t="s">
        <v>12</v>
      </c>
      <c r="B81" s="57"/>
      <c r="C81" s="57"/>
      <c r="D81" s="57"/>
      <c r="E81" s="17"/>
      <c r="F81" s="17"/>
      <c r="G81" s="17"/>
      <c r="H81" s="17"/>
      <c r="I81" s="17"/>
      <c r="J81" s="17"/>
      <c r="K81" s="17"/>
      <c r="L81" s="17"/>
      <c r="M81" s="17"/>
      <c r="N81" s="17"/>
      <c r="O81" s="17"/>
      <c r="P81" s="17"/>
    </row>
    <row r="82" spans="1:18" ht="39" customHeight="1" x14ac:dyDescent="0.4">
      <c r="A82" s="57" t="s">
        <v>11</v>
      </c>
      <c r="B82" s="57"/>
      <c r="C82" s="57"/>
      <c r="D82" s="57"/>
      <c r="E82" s="17"/>
      <c r="F82" s="17"/>
      <c r="G82" s="17"/>
      <c r="H82" s="17"/>
      <c r="I82" s="17"/>
      <c r="J82" s="17"/>
      <c r="K82" s="17"/>
      <c r="L82" s="17"/>
      <c r="M82" s="17"/>
      <c r="N82" s="17"/>
      <c r="O82" s="17"/>
      <c r="P82" s="17"/>
    </row>
    <row r="83" spans="1:18" ht="30" customHeight="1" x14ac:dyDescent="0.4">
      <c r="A83" s="67" t="s">
        <v>10</v>
      </c>
      <c r="B83" s="67"/>
      <c r="C83" s="67"/>
      <c r="D83" s="67"/>
      <c r="E83" s="19"/>
      <c r="F83" s="19"/>
      <c r="G83" s="19"/>
      <c r="H83" s="20"/>
      <c r="I83" s="20"/>
      <c r="J83" s="20"/>
      <c r="K83" s="20"/>
      <c r="L83" s="20"/>
      <c r="M83" s="20"/>
      <c r="N83" s="20"/>
      <c r="O83" s="20"/>
      <c r="P83" s="20"/>
      <c r="R83" s="2"/>
    </row>
    <row r="84" spans="1:18" ht="15" customHeight="1" x14ac:dyDescent="0.4">
      <c r="A84" s="7"/>
      <c r="B84" s="7"/>
      <c r="C84" s="7"/>
      <c r="D84" s="7"/>
      <c r="E84" s="7"/>
      <c r="F84" s="7"/>
      <c r="G84" s="7"/>
      <c r="H84" s="7"/>
      <c r="I84" s="7"/>
      <c r="J84" s="7"/>
      <c r="K84" s="7"/>
      <c r="L84" s="7"/>
      <c r="M84" s="7"/>
      <c r="N84" s="7"/>
      <c r="O84" s="7"/>
      <c r="P84" s="7"/>
    </row>
    <row r="85" spans="1:18" ht="20.100000000000001" customHeight="1" x14ac:dyDescent="0.4">
      <c r="A85" s="38" t="s">
        <v>9</v>
      </c>
      <c r="B85" s="39"/>
      <c r="C85" s="39"/>
      <c r="D85" s="39"/>
      <c r="E85" s="39"/>
      <c r="F85" s="39"/>
      <c r="G85" s="39"/>
      <c r="H85" s="39"/>
      <c r="I85" s="39"/>
      <c r="J85" s="39"/>
      <c r="K85" s="39"/>
      <c r="L85" s="39"/>
      <c r="M85" s="39"/>
      <c r="N85" s="7"/>
      <c r="O85" s="7"/>
      <c r="P85" s="7"/>
    </row>
    <row r="86" spans="1:18" ht="18.75" customHeight="1" x14ac:dyDescent="0.4">
      <c r="A86" s="33" t="s">
        <v>8</v>
      </c>
      <c r="B86" s="34"/>
      <c r="C86" s="34"/>
      <c r="D86" s="35"/>
      <c r="E86" s="33" t="s">
        <v>7</v>
      </c>
      <c r="F86" s="34"/>
      <c r="G86" s="34"/>
      <c r="H86" s="34"/>
      <c r="I86" s="34"/>
      <c r="J86" s="34"/>
      <c r="K86" s="34"/>
      <c r="L86" s="34"/>
      <c r="M86" s="35"/>
      <c r="N86" s="33" t="s">
        <v>6</v>
      </c>
      <c r="O86" s="34"/>
      <c r="P86" s="35"/>
    </row>
    <row r="87" spans="1:18" ht="33" customHeight="1" x14ac:dyDescent="0.4">
      <c r="A87" s="43" t="s">
        <v>78</v>
      </c>
      <c r="B87" s="44"/>
      <c r="C87" s="44"/>
      <c r="D87" s="45"/>
      <c r="E87" s="47" t="s">
        <v>86</v>
      </c>
      <c r="F87" s="48"/>
      <c r="G87" s="48"/>
      <c r="H87" s="48"/>
      <c r="I87" s="48"/>
      <c r="J87" s="48"/>
      <c r="K87" s="48"/>
      <c r="L87" s="48"/>
      <c r="M87" s="49"/>
      <c r="N87" s="33">
        <v>9</v>
      </c>
      <c r="O87" s="34"/>
      <c r="P87" s="14" t="s">
        <v>5</v>
      </c>
    </row>
    <row r="88" spans="1:18" ht="20.100000000000001" customHeight="1" x14ac:dyDescent="0.4">
      <c r="A88" s="43"/>
      <c r="B88" s="44"/>
      <c r="C88" s="44"/>
      <c r="D88" s="45"/>
      <c r="E88" s="50"/>
      <c r="F88" s="51"/>
      <c r="G88" s="51"/>
      <c r="H88" s="51"/>
      <c r="I88" s="51"/>
      <c r="J88" s="51"/>
      <c r="K88" s="51"/>
      <c r="L88" s="51"/>
      <c r="M88" s="52"/>
      <c r="N88" s="36"/>
      <c r="O88" s="37"/>
      <c r="P88" s="14" t="s">
        <v>5</v>
      </c>
    </row>
    <row r="89" spans="1:18" ht="20.100000000000001" customHeight="1" x14ac:dyDescent="0.4">
      <c r="A89" s="38" t="s">
        <v>4</v>
      </c>
      <c r="B89" s="39"/>
      <c r="C89" s="39"/>
      <c r="D89" s="39"/>
      <c r="E89" s="39"/>
      <c r="F89" s="39"/>
      <c r="G89" s="39"/>
      <c r="H89" s="39"/>
      <c r="I89" s="39"/>
      <c r="J89" s="39"/>
      <c r="K89" s="39"/>
      <c r="L89" s="39"/>
      <c r="M89" s="39"/>
      <c r="N89" s="7"/>
      <c r="O89" s="7"/>
      <c r="P89" s="7"/>
    </row>
    <row r="90" spans="1:18" ht="15" customHeight="1" x14ac:dyDescent="0.4">
      <c r="A90" s="9"/>
      <c r="B90" s="7"/>
      <c r="C90" s="7"/>
      <c r="D90" s="7"/>
      <c r="E90" s="7"/>
      <c r="F90" s="7"/>
      <c r="G90" s="7"/>
      <c r="H90" s="7"/>
      <c r="I90" s="7"/>
      <c r="J90" s="7"/>
      <c r="K90" s="7"/>
      <c r="L90" s="7"/>
      <c r="M90" s="7"/>
      <c r="N90" s="7"/>
      <c r="O90" s="7"/>
      <c r="P90" s="7"/>
    </row>
    <row r="91" spans="1:18" ht="20.100000000000001" customHeight="1" x14ac:dyDescent="0.4">
      <c r="A91" s="38" t="s">
        <v>3</v>
      </c>
      <c r="B91" s="39"/>
      <c r="C91" s="39"/>
      <c r="D91" s="39"/>
      <c r="E91" s="39"/>
      <c r="F91" s="39"/>
      <c r="G91" s="39"/>
      <c r="H91" s="39"/>
      <c r="I91" s="39"/>
      <c r="J91" s="39"/>
      <c r="K91" s="39"/>
      <c r="L91" s="39"/>
      <c r="M91" s="39"/>
      <c r="N91" s="7"/>
      <c r="O91" s="7"/>
      <c r="P91" s="7"/>
    </row>
    <row r="92" spans="1:18" ht="30" customHeight="1" x14ac:dyDescent="0.4">
      <c r="A92" s="40" t="s">
        <v>85</v>
      </c>
      <c r="B92" s="41"/>
      <c r="C92" s="41"/>
      <c r="D92" s="41"/>
      <c r="E92" s="41"/>
      <c r="F92" s="41"/>
      <c r="G92" s="41"/>
      <c r="H92" s="41"/>
      <c r="I92" s="41"/>
      <c r="J92" s="41"/>
      <c r="K92" s="41"/>
      <c r="L92" s="41"/>
      <c r="M92" s="41"/>
      <c r="N92" s="41"/>
      <c r="O92" s="41"/>
      <c r="P92" s="42"/>
    </row>
    <row r="93" spans="1:18" ht="23.25" customHeight="1" x14ac:dyDescent="0.4">
      <c r="A93" s="62" t="s">
        <v>101</v>
      </c>
      <c r="B93" s="63"/>
      <c r="C93" s="63"/>
      <c r="D93" s="24"/>
      <c r="E93" s="24"/>
      <c r="F93" s="24"/>
      <c r="G93" s="24"/>
      <c r="H93" s="24"/>
      <c r="I93" s="24"/>
      <c r="J93" s="24"/>
      <c r="K93" s="24"/>
      <c r="L93" s="24"/>
      <c r="M93" s="24"/>
      <c r="N93" s="24"/>
      <c r="O93" s="24"/>
      <c r="P93" s="25"/>
    </row>
    <row r="94" spans="1:18" ht="30" customHeight="1" x14ac:dyDescent="0.4">
      <c r="A94" s="53" t="s">
        <v>102</v>
      </c>
      <c r="B94" s="54"/>
      <c r="C94" s="54"/>
      <c r="D94" s="54"/>
      <c r="E94" s="54"/>
      <c r="F94" s="54"/>
      <c r="G94" s="54"/>
      <c r="H94" s="54"/>
      <c r="I94" s="54"/>
      <c r="J94" s="54"/>
      <c r="K94" s="54"/>
      <c r="L94" s="54"/>
      <c r="M94" s="54"/>
      <c r="N94" s="54"/>
      <c r="O94" s="54"/>
      <c r="P94" s="55"/>
    </row>
    <row r="95" spans="1:18" ht="20.100000000000001" customHeight="1" x14ac:dyDescent="0.4">
      <c r="A95" s="46" t="s">
        <v>2</v>
      </c>
      <c r="B95" s="46"/>
      <c r="C95" s="46"/>
      <c r="D95" s="46"/>
      <c r="E95" s="46"/>
      <c r="F95" s="46"/>
      <c r="G95" s="46"/>
      <c r="H95" s="46"/>
      <c r="I95" s="46"/>
      <c r="J95" s="46"/>
      <c r="K95" s="46"/>
      <c r="L95" s="46"/>
      <c r="M95" s="46"/>
      <c r="N95" s="46"/>
      <c r="O95" s="46"/>
      <c r="P95" s="46"/>
    </row>
    <row r="96" spans="1:18" ht="7.5" customHeight="1" x14ac:dyDescent="0.4">
      <c r="A96" s="9"/>
      <c r="B96" s="7"/>
      <c r="C96" s="7"/>
      <c r="D96" s="7"/>
      <c r="E96" s="7"/>
      <c r="F96" s="7"/>
      <c r="G96" s="7"/>
      <c r="H96" s="7"/>
      <c r="I96" s="7"/>
      <c r="J96" s="7"/>
      <c r="K96" s="7"/>
      <c r="L96" s="7"/>
      <c r="M96" s="7"/>
      <c r="N96" s="7"/>
      <c r="O96" s="7"/>
      <c r="P96" s="7"/>
    </row>
    <row r="97" spans="1:16" ht="20.100000000000001" customHeight="1" x14ac:dyDescent="0.4">
      <c r="A97" s="38" t="s">
        <v>1</v>
      </c>
      <c r="B97" s="39"/>
      <c r="C97" s="39"/>
      <c r="D97" s="39"/>
      <c r="E97" s="39"/>
      <c r="F97" s="39"/>
      <c r="G97" s="39"/>
      <c r="H97" s="39"/>
      <c r="I97" s="39"/>
      <c r="J97" s="39"/>
      <c r="K97" s="39"/>
      <c r="L97" s="39"/>
      <c r="M97" s="39"/>
      <c r="N97" s="7"/>
      <c r="O97" s="7"/>
      <c r="P97" s="7"/>
    </row>
    <row r="98" spans="1:16" ht="91.15" customHeight="1" x14ac:dyDescent="0.4">
      <c r="A98" s="32" t="s">
        <v>0</v>
      </c>
      <c r="B98" s="32"/>
      <c r="C98" s="32"/>
      <c r="D98" s="32"/>
      <c r="E98" s="32"/>
      <c r="F98" s="32"/>
      <c r="G98" s="32"/>
      <c r="H98" s="32"/>
      <c r="I98" s="32"/>
      <c r="J98" s="32"/>
      <c r="K98" s="32"/>
      <c r="L98" s="32"/>
      <c r="M98" s="32"/>
      <c r="N98" s="32"/>
      <c r="O98" s="32"/>
      <c r="P98" s="32"/>
    </row>
    <row r="99" spans="1:16" ht="12" customHeight="1" x14ac:dyDescent="0.4">
      <c r="A99" s="32"/>
      <c r="B99" s="32"/>
      <c r="C99" s="32"/>
      <c r="D99" s="32"/>
      <c r="E99" s="32"/>
      <c r="F99" s="32"/>
      <c r="G99" s="32"/>
      <c r="H99" s="32"/>
      <c r="I99" s="32"/>
      <c r="J99" s="32"/>
      <c r="K99" s="32"/>
      <c r="L99" s="32"/>
      <c r="M99" s="32"/>
      <c r="N99" s="32"/>
      <c r="O99" s="32"/>
      <c r="P99" s="32"/>
    </row>
    <row r="100" spans="1:16" ht="13.5" x14ac:dyDescent="0.4">
      <c r="A100" s="4"/>
    </row>
  </sheetData>
  <mergeCells count="226">
    <mergeCell ref="A11:P11"/>
    <mergeCell ref="A13:P13"/>
    <mergeCell ref="A15:P15"/>
    <mergeCell ref="A17:P17"/>
    <mergeCell ref="A20:P20"/>
    <mergeCell ref="A23:O23"/>
    <mergeCell ref="M35:N35"/>
    <mergeCell ref="A3:P3"/>
    <mergeCell ref="A5:P5"/>
    <mergeCell ref="A6:P6"/>
    <mergeCell ref="A7:P7"/>
    <mergeCell ref="A8:P8"/>
    <mergeCell ref="A28:P28"/>
    <mergeCell ref="M30:N30"/>
    <mergeCell ref="O30:P30"/>
    <mergeCell ref="E34:F34"/>
    <mergeCell ref="O31:P31"/>
    <mergeCell ref="I32:J32"/>
    <mergeCell ref="K32:L32"/>
    <mergeCell ref="M32:N32"/>
    <mergeCell ref="O32:P32"/>
    <mergeCell ref="M31:N31"/>
    <mergeCell ref="S22:S23"/>
    <mergeCell ref="I31:J31"/>
    <mergeCell ref="K31:L31"/>
    <mergeCell ref="K30:L30"/>
    <mergeCell ref="G34:H34"/>
    <mergeCell ref="I34:J34"/>
    <mergeCell ref="K34:L34"/>
    <mergeCell ref="M34:N34"/>
    <mergeCell ref="A33:D36"/>
    <mergeCell ref="E33:F33"/>
    <mergeCell ref="G33:H33"/>
    <mergeCell ref="I33:J33"/>
    <mergeCell ref="K33:L33"/>
    <mergeCell ref="E35:F35"/>
    <mergeCell ref="M33:N33"/>
    <mergeCell ref="O33:P33"/>
    <mergeCell ref="M36:N36"/>
    <mergeCell ref="O34:P34"/>
    <mergeCell ref="O35:P35"/>
    <mergeCell ref="O36:P36"/>
    <mergeCell ref="G35:H35"/>
    <mergeCell ref="G36:H36"/>
    <mergeCell ref="I35:J35"/>
    <mergeCell ref="I36:J36"/>
    <mergeCell ref="M40:N40"/>
    <mergeCell ref="A41:D44"/>
    <mergeCell ref="E41:F41"/>
    <mergeCell ref="G41:H41"/>
    <mergeCell ref="I41:J41"/>
    <mergeCell ref="M37:N37"/>
    <mergeCell ref="E38:F38"/>
    <mergeCell ref="E39:F39"/>
    <mergeCell ref="E40:F40"/>
    <mergeCell ref="G39:H39"/>
    <mergeCell ref="I39:J39"/>
    <mergeCell ref="K39:L39"/>
    <mergeCell ref="M39:N39"/>
    <mergeCell ref="G40:H40"/>
    <mergeCell ref="I40:J40"/>
    <mergeCell ref="M42:N42"/>
    <mergeCell ref="I43:J43"/>
    <mergeCell ref="K43:L43"/>
    <mergeCell ref="A37:D40"/>
    <mergeCell ref="E37:F37"/>
    <mergeCell ref="G37:H37"/>
    <mergeCell ref="I37:J37"/>
    <mergeCell ref="K37:L37"/>
    <mergeCell ref="E42:F42"/>
    <mergeCell ref="E36:F36"/>
    <mergeCell ref="A30:D30"/>
    <mergeCell ref="E30:F30"/>
    <mergeCell ref="G30:H30"/>
    <mergeCell ref="I30:J30"/>
    <mergeCell ref="A31:D32"/>
    <mergeCell ref="E31:F32"/>
    <mergeCell ref="G31:H32"/>
    <mergeCell ref="K35:L35"/>
    <mergeCell ref="K36:L36"/>
    <mergeCell ref="E43:F43"/>
    <mergeCell ref="K40:L40"/>
    <mergeCell ref="M46:N47"/>
    <mergeCell ref="O46:P47"/>
    <mergeCell ref="O44:P44"/>
    <mergeCell ref="O37:P37"/>
    <mergeCell ref="O39:P39"/>
    <mergeCell ref="G38:H38"/>
    <mergeCell ref="I38:J38"/>
    <mergeCell ref="K38:L38"/>
    <mergeCell ref="M38:N38"/>
    <mergeCell ref="O38:P38"/>
    <mergeCell ref="O40:P40"/>
    <mergeCell ref="G44:H44"/>
    <mergeCell ref="I44:J44"/>
    <mergeCell ref="K44:L44"/>
    <mergeCell ref="G42:H42"/>
    <mergeCell ref="I42:J42"/>
    <mergeCell ref="K42:L42"/>
    <mergeCell ref="M43:N43"/>
    <mergeCell ref="O43:P43"/>
    <mergeCell ref="O41:P41"/>
    <mergeCell ref="K41:L41"/>
    <mergeCell ref="M41:N41"/>
    <mergeCell ref="O42:P42"/>
    <mergeCell ref="G43:H43"/>
    <mergeCell ref="M44:N44"/>
    <mergeCell ref="E44:F44"/>
    <mergeCell ref="A48:D49"/>
    <mergeCell ref="E48:F48"/>
    <mergeCell ref="G48:H49"/>
    <mergeCell ref="I48:J48"/>
    <mergeCell ref="K48:L48"/>
    <mergeCell ref="M48:N48"/>
    <mergeCell ref="O48:P48"/>
    <mergeCell ref="E49:F49"/>
    <mergeCell ref="I49:J49"/>
    <mergeCell ref="K49:L49"/>
    <mergeCell ref="M49:N49"/>
    <mergeCell ref="O49:P49"/>
    <mergeCell ref="A45:D47"/>
    <mergeCell ref="E45:F47"/>
    <mergeCell ref="G45:H45"/>
    <mergeCell ref="I45:J45"/>
    <mergeCell ref="K45:L45"/>
    <mergeCell ref="M45:N45"/>
    <mergeCell ref="O45:P45"/>
    <mergeCell ref="G46:H47"/>
    <mergeCell ref="I46:J47"/>
    <mergeCell ref="K46:L47"/>
    <mergeCell ref="A52:D53"/>
    <mergeCell ref="E52:F53"/>
    <mergeCell ref="G52:H52"/>
    <mergeCell ref="I52:J52"/>
    <mergeCell ref="K52:L52"/>
    <mergeCell ref="A50:D51"/>
    <mergeCell ref="E50:F51"/>
    <mergeCell ref="G50:H51"/>
    <mergeCell ref="I50:J50"/>
    <mergeCell ref="K50:L50"/>
    <mergeCell ref="O50:P50"/>
    <mergeCell ref="I51:J51"/>
    <mergeCell ref="K51:L51"/>
    <mergeCell ref="M51:N51"/>
    <mergeCell ref="O51:P51"/>
    <mergeCell ref="M50:N50"/>
    <mergeCell ref="M52:N52"/>
    <mergeCell ref="O52:P52"/>
    <mergeCell ref="G53:H53"/>
    <mergeCell ref="I53:J53"/>
    <mergeCell ref="K53:L53"/>
    <mergeCell ref="M53:N53"/>
    <mergeCell ref="O53:P53"/>
    <mergeCell ref="A54:D57"/>
    <mergeCell ref="E54:F57"/>
    <mergeCell ref="G54:H54"/>
    <mergeCell ref="I54:J54"/>
    <mergeCell ref="K54:L54"/>
    <mergeCell ref="M54:N54"/>
    <mergeCell ref="O54:P54"/>
    <mergeCell ref="G55:H57"/>
    <mergeCell ref="I55:J57"/>
    <mergeCell ref="K55:L57"/>
    <mergeCell ref="M55:N57"/>
    <mergeCell ref="O55:P57"/>
    <mergeCell ref="A58:D59"/>
    <mergeCell ref="E58:F59"/>
    <mergeCell ref="G58:H59"/>
    <mergeCell ref="O58:P58"/>
    <mergeCell ref="I59:J59"/>
    <mergeCell ref="K59:L59"/>
    <mergeCell ref="M59:N59"/>
    <mergeCell ref="O59:P59"/>
    <mergeCell ref="M58:N58"/>
    <mergeCell ref="I58:J58"/>
    <mergeCell ref="K58:L58"/>
    <mergeCell ref="O62:P65"/>
    <mergeCell ref="G63:H65"/>
    <mergeCell ref="O60:P61"/>
    <mergeCell ref="M60:N61"/>
    <mergeCell ref="K60:L61"/>
    <mergeCell ref="I60:J61"/>
    <mergeCell ref="A62:D65"/>
    <mergeCell ref="E62:F65"/>
    <mergeCell ref="G62:H62"/>
    <mergeCell ref="I62:J65"/>
    <mergeCell ref="K62:L65"/>
    <mergeCell ref="M62:N65"/>
    <mergeCell ref="A60:D61"/>
    <mergeCell ref="E60:F61"/>
    <mergeCell ref="G60:H60"/>
    <mergeCell ref="G61:H61"/>
    <mergeCell ref="A66:P66"/>
    <mergeCell ref="A67:P67"/>
    <mergeCell ref="A68:P68"/>
    <mergeCell ref="A69:P69"/>
    <mergeCell ref="A71:P71"/>
    <mergeCell ref="A74:M74"/>
    <mergeCell ref="A82:D82"/>
    <mergeCell ref="A83:D83"/>
    <mergeCell ref="C72:E72"/>
    <mergeCell ref="A85:M85"/>
    <mergeCell ref="A86:D86"/>
    <mergeCell ref="E86:M86"/>
    <mergeCell ref="A75:D75"/>
    <mergeCell ref="A76:D76"/>
    <mergeCell ref="A77:D77"/>
    <mergeCell ref="A78:D78"/>
    <mergeCell ref="A79:D79"/>
    <mergeCell ref="A97:M97"/>
    <mergeCell ref="A81:D81"/>
    <mergeCell ref="A80:D80"/>
    <mergeCell ref="A93:C93"/>
    <mergeCell ref="A98:P99"/>
    <mergeCell ref="N86:P86"/>
    <mergeCell ref="N87:O87"/>
    <mergeCell ref="N88:O88"/>
    <mergeCell ref="A89:M89"/>
    <mergeCell ref="A91:M91"/>
    <mergeCell ref="A92:P92"/>
    <mergeCell ref="A87:D87"/>
    <mergeCell ref="A88:D88"/>
    <mergeCell ref="A95:P95"/>
    <mergeCell ref="E87:M87"/>
    <mergeCell ref="E88:M88"/>
    <mergeCell ref="A94:P94"/>
  </mergeCells>
  <phoneticPr fontId="2"/>
  <pageMargins left="0.7" right="0.7" top="0.75" bottom="0.75" header="0.3" footer="0.3"/>
  <pageSetup paperSize="9" scale="98" orientation="portrait" r:id="rId1"/>
  <rowBreaks count="3" manualBreakCount="3">
    <brk id="26" max="16383" man="1"/>
    <brk id="72" max="16383" man="1"/>
    <brk id="9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様式第12号</vt:lpstr>
      <vt:lpstr>様式第12号!Print_Area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endou</dc:creator>
  <cp:lastModifiedBy>user</cp:lastModifiedBy>
  <cp:lastPrinted>2023-04-13T02:44:54Z</cp:lastPrinted>
  <dcterms:created xsi:type="dcterms:W3CDTF">2022-04-18T05:11:09Z</dcterms:created>
  <dcterms:modified xsi:type="dcterms:W3CDTF">2023-04-13T02:45:38Z</dcterms:modified>
</cp:coreProperties>
</file>